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6380" windowHeight="7710" tabRatio="500"/>
  </bookViews>
  <sheets>
    <sheet name="4" sheetId="1" r:id="rId1"/>
  </sheets>
  <definedNames>
    <definedName name="_xlnm.Print_Area" localSheetId="0">'4'!$A$1:$X$81</definedName>
  </definedNames>
  <calcPr calcId="14562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3" i="1" l="1"/>
  <c r="M43" i="1"/>
  <c r="X74" i="1" l="1"/>
  <c r="X75" i="1"/>
  <c r="X44" i="1"/>
  <c r="X35" i="1" l="1"/>
  <c r="X59" i="1"/>
  <c r="X52" i="1" l="1"/>
  <c r="X23" i="1"/>
  <c r="D52" i="1" l="1"/>
  <c r="R23" i="1" l="1"/>
  <c r="Q23" i="1"/>
  <c r="N23" i="1"/>
  <c r="M23" i="1"/>
  <c r="E23" i="1"/>
  <c r="D23" i="1"/>
  <c r="E43" i="1" l="1"/>
  <c r="P43" i="1"/>
  <c r="D43" i="1"/>
  <c r="D73" i="1" l="1"/>
  <c r="E73" i="1"/>
  <c r="Q43" i="1" l="1"/>
  <c r="P52" i="1" l="1"/>
  <c r="Q59" i="1" l="1"/>
  <c r="M35" i="1"/>
  <c r="N35" i="1"/>
  <c r="R73" i="1"/>
  <c r="Q73" i="1"/>
  <c r="P73" i="1"/>
  <c r="N73" i="1"/>
  <c r="M52" i="1"/>
  <c r="M73" i="1"/>
  <c r="Q35" i="1"/>
  <c r="N52" i="1" l="1"/>
  <c r="E52" i="1"/>
  <c r="Q63" i="1"/>
  <c r="P63" i="1"/>
  <c r="Q52" i="1"/>
  <c r="S52" i="1"/>
  <c r="M63" i="1"/>
  <c r="M59" i="1"/>
  <c r="M44" i="1"/>
  <c r="M74" i="1" l="1"/>
  <c r="M75" i="1" s="1"/>
  <c r="P74" i="1"/>
  <c r="Q74" i="1"/>
  <c r="S73" i="1"/>
  <c r="S74" i="1" s="1"/>
  <c r="N63" i="1"/>
  <c r="E63" i="1"/>
  <c r="D63" i="1"/>
  <c r="N59" i="1"/>
  <c r="E59" i="1"/>
  <c r="D59" i="1"/>
  <c r="R74" i="1"/>
  <c r="E35" i="1"/>
  <c r="D35" i="1"/>
  <c r="R44" i="1"/>
  <c r="E26" i="1"/>
  <c r="D26" i="1"/>
  <c r="P44" i="1" l="1"/>
  <c r="P75" i="1" s="1"/>
  <c r="R75" i="1"/>
  <c r="N74" i="1"/>
  <c r="N44" i="1"/>
  <c r="Q44" i="1"/>
  <c r="Q75" i="1" s="1"/>
  <c r="E74" i="1"/>
  <c r="S75" i="1"/>
  <c r="E44" i="1"/>
  <c r="D44" i="1"/>
  <c r="D74" i="1"/>
  <c r="E75" i="1" l="1"/>
  <c r="N75" i="1"/>
  <c r="D75" i="1"/>
</calcChain>
</file>

<file path=xl/sharedStrings.xml><?xml version="1.0" encoding="utf-8"?>
<sst xmlns="http://schemas.openxmlformats.org/spreadsheetml/2006/main" count="787" uniqueCount="148">
  <si>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</si>
  <si>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</si>
  <si>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</si>
  <si>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</si>
  <si>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Директор КП "Кривбасводоканал"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</si>
  <si>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</si>
  <si>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</si>
  <si>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</si>
  <si>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 xml:space="preserve"> С.Ю. Марков </t>
  </si>
  <si>
    <t>(підпис)</t>
  </si>
  <si>
    <t>(П.І.Б.)</t>
  </si>
  <si>
    <t>"____"________________ 20_______ року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</si>
  <si>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</si>
  <si>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</si>
  <si>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</si>
  <si>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</si>
  <si>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</si>
  <si>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</si>
  <si>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</si>
  <si>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</si>
  <si>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</si>
  <si>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</si>
  <si>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</si>
  <si>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</si>
  <si>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</si>
  <si>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</si>
  <si>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</si>
  <si>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</si>
  <si>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</si>
  <si>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</si>
  <si>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</si>
  <si>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</si>
  <si>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</si>
  <si>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</si>
  <si>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</si>
  <si>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</si>
  <si>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</si>
  <si>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</si>
  <si>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</si>
  <si>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</si>
  <si>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</si>
  <si>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</si>
  <si>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</si>
  <si>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</si>
  <si>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</si>
  <si>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r>
      <rPr>
        <b/>
        <sz val="10"/>
        <rFont val="Times New Roman"/>
        <family val="1"/>
        <charset val="204"/>
      </rP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водопостачання, з урахуванням:</t>
    </r>
  </si>
  <si>
    <t>1.1</t>
  </si>
  <si>
    <t>Заходи зі зниження питомих витрат, а також втрат ресурсів, з них:</t>
  </si>
  <si>
    <t>1.1.1</t>
  </si>
  <si>
    <t xml:space="preserve">Капітальний ремонт водопровідних мереж м.Кривого Рогу 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</si>
  <si>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</si>
  <si>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</si>
  <si>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</si>
  <si>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</si>
  <si>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</si>
  <si>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</si>
  <si>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</si>
  <si>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</si>
  <si>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</si>
  <si>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</si>
  <si>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</si>
  <si>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</si>
  <si>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</si>
  <si>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</si>
  <si>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</si>
  <si>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</si>
  <si>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1.6.1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</si>
  <si>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</si>
  <si>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</si>
  <si>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</si>
  <si>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</si>
  <si>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</si>
  <si>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</si>
  <si>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</si>
  <si>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</si>
  <si>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</si>
  <si>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</si>
  <si>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r>
      <rPr>
        <b/>
        <sz val="10"/>
        <rFont val="Times New Roman"/>
        <family val="1"/>
        <charset val="204"/>
      </rP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водовідведення, з урахуванням:</t>
    </r>
  </si>
  <si>
    <t>2.1</t>
  </si>
  <si>
    <t>2.1.1</t>
  </si>
  <si>
    <t>1 од.</t>
  </si>
  <si>
    <t>2.1.2</t>
  </si>
  <si>
    <t>5 од.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</si>
  <si>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</si>
  <si>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</si>
  <si>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</si>
  <si>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</si>
  <si>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</si>
  <si>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</si>
  <si>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2.4.1</t>
  </si>
  <si>
    <t>Усього за підпунктом  2.4</t>
  </si>
  <si>
    <t>2.5</t>
  </si>
  <si>
    <t>2.5.1</t>
  </si>
  <si>
    <t>2.5.2</t>
  </si>
  <si>
    <t>Усього за підпунктом  2.5</t>
  </si>
  <si>
    <t>2.6</t>
  </si>
  <si>
    <t>2.6.1</t>
  </si>
  <si>
    <t>2.6.2</t>
  </si>
  <si>
    <t>2.6.3</t>
  </si>
  <si>
    <t>3 од.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</si>
  <si>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</si>
  <si>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</si>
  <si>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</si>
  <si>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</si>
  <si>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</si>
  <si>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</si>
  <si>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Перший заступник директора-головний інженер                                                                                             С.А. Гончаренко</t>
  </si>
  <si>
    <t>2.1.4</t>
  </si>
  <si>
    <t>2.6.4</t>
  </si>
  <si>
    <t>2.6.5</t>
  </si>
  <si>
    <t>1.2.1</t>
  </si>
  <si>
    <t>Річний  інвестиційний план на 2020 рік</t>
  </si>
  <si>
    <t>Заміна н/агр на водопровідних н/ст (ВНС-16,46,62)</t>
  </si>
  <si>
    <t>Придбання автомобільної цистерни для транспортування питної води</t>
  </si>
  <si>
    <t>Аналізатор вольтамперометричний з держ. Повіркою, методикою та апаратурою</t>
  </si>
  <si>
    <t>1.8.2</t>
  </si>
  <si>
    <t>2 од.</t>
  </si>
  <si>
    <t>Капітальний ремонт самопливних колекторів</t>
  </si>
  <si>
    <t>Капітальний ремонт напірних колекторів</t>
  </si>
  <si>
    <t>Встановлення комплектних насосних станцій (КНС-59,67,107,80,81)</t>
  </si>
  <si>
    <t>Придбання дренажних насосних агрегатів</t>
  </si>
  <si>
    <t>Придбання трансформатора на КНС-8</t>
  </si>
  <si>
    <t>Впровадження системи SCADA на об`єктах підприємства</t>
  </si>
  <si>
    <t>2.6.6</t>
  </si>
  <si>
    <t>2.6.7</t>
  </si>
  <si>
    <t xml:space="preserve"> 5 од.</t>
  </si>
  <si>
    <t>14 од.</t>
  </si>
  <si>
    <t>16 од.</t>
  </si>
  <si>
    <t xml:space="preserve">Придбання ваг аналітичних RADWAG AS 220.R2 </t>
  </si>
  <si>
    <t>Придбання хлораторів ADVANCE-200</t>
  </si>
  <si>
    <t>Придбання фотоелектроколориметра КФК-3-01-"ЗОМЗ"</t>
  </si>
  <si>
    <t>Придбання ваг лабораторних AXIS</t>
  </si>
  <si>
    <t>Придбання бідистилятора ДЕ-5С</t>
  </si>
  <si>
    <t xml:space="preserve">Придбання стерилізатора парового </t>
  </si>
  <si>
    <t>Придбання електропічі камерної СНОЛ 7.2/1100 - 2од.</t>
  </si>
  <si>
    <t>Придбання мулососної машини</t>
  </si>
  <si>
    <t>1.8.1</t>
  </si>
  <si>
    <t>25 од.</t>
  </si>
  <si>
    <t>Впровадження системи SCADA на водпровідних об'єктах підприємства</t>
  </si>
  <si>
    <t>Комплект  атомно-абсорбційного спектрофотометра</t>
  </si>
  <si>
    <t>L=3587м</t>
  </si>
  <si>
    <t>1.1.2</t>
  </si>
  <si>
    <t>2.1.3</t>
  </si>
  <si>
    <t>1.8.3</t>
  </si>
  <si>
    <t>1.1.3</t>
  </si>
  <si>
    <t>Заміна насосного обладнання на каналізаційних насосних станціях (КНС-50,68,98,99,102)</t>
  </si>
  <si>
    <t>L= 599 м</t>
  </si>
  <si>
    <t>L=3411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</si>
</sst>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  <charset val="1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/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0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2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" fontId="24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wrapText="1"/>
    </xf>
    <xf numFmtId="0" fontId="21" fillId="0" borderId="0" xfId="0" applyFont="1"/>
    <xf numFmtId="0" fontId="25" fillId="0" borderId="0" xfId="0" applyFont="1"/>
    <xf numFmtId="0" fontId="26" fillId="0" borderId="0" xfId="0" applyFont="1"/>
    <xf numFmtId="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14" fillId="0" borderId="7" xfId="0" applyFont="1" applyBorder="1" applyAlignment="1">
      <alignment horizontal="left" vertical="center"/>
    </xf>
    <xf numFmtId="4" fontId="14" fillId="0" borderId="6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/>
    <xf numFmtId="4" fontId="0" fillId="0" borderId="0" xfId="0" applyNumberFormat="1"/>
    <xf numFmtId="4" fontId="14" fillId="2" borderId="2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" fontId="3" fillId="0" borderId="0" xfId="0" applyNumberFormat="1" applyFont="1"/>
    <xf numFmtId="2" fontId="17" fillId="2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vertical="center" wrapText="1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14" fillId="0" borderId="2" xfId="0" applyFont="1" applyBorder="1" applyAlignment="1">
      <alignment vertical="center" wrapText="1"/>
    </xf>
    <xf numFmtId="3" fontId="17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9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tabSelected="1" view="pageBreakPreview" topLeftCell="E52" zoomScale="70" zoomScaleNormal="100" zoomScaleSheetLayoutView="70" workbookViewId="0">
      <selection activeCell="N44" sqref="N44"/>
    </sheetView>
  </sheetViews>
  <sheetFormatPr defaultRowHeight="12.75" x14ac:dyDescent="0.2"/>
  <cols>
    <col min="1" max="1" width="6.28515625" customWidth="1"/>
    <col min="2" max="2" width="41" customWidth="1"/>
    <col min="3" max="3" width="13.28515625" customWidth="1"/>
    <col min="4" max="4" width="10.85546875" customWidth="1"/>
    <col min="5" max="5" width="14.5703125" customWidth="1"/>
    <col min="6" max="6" width="12.42578125" customWidth="1"/>
    <col min="7" max="7" width="14.28515625" customWidth="1"/>
    <col min="8" max="8" width="12.85546875" customWidth="1"/>
    <col min="9" max="9" width="12.140625" customWidth="1"/>
    <col min="10" max="10" width="12.42578125" customWidth="1"/>
    <col min="11" max="12" width="14" customWidth="1"/>
    <col min="13" max="13" width="14" style="91" customWidth="1"/>
    <col min="14" max="14" width="13.28515625" customWidth="1"/>
    <col min="15" max="15" width="15.85546875" customWidth="1"/>
    <col min="16" max="16" width="9.7109375" customWidth="1"/>
    <col min="17" max="17" width="10" customWidth="1"/>
    <col min="18" max="18" width="10.42578125" customWidth="1"/>
    <col min="19" max="19" width="10.85546875" customWidth="1"/>
    <col min="20" max="20" width="6.85546875" style="87" customWidth="1"/>
    <col min="21" max="21" width="6.85546875" customWidth="1"/>
    <col min="22" max="22" width="12" customWidth="1"/>
    <col min="23" max="23" width="7" customWidth="1"/>
    <col min="24" max="24" width="9.42578125" style="87" customWidth="1"/>
    <col min="25" max="29" width="9.140625" customWidth="1"/>
    <col min="30" max="1025" width="14.42578125" customWidth="1"/>
  </cols>
  <sheetData>
    <row r="1" spans="1:29" ht="80.25" customHeight="1" x14ac:dyDescent="0.25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120" t="s">
        <v>0</v>
      </c>
      <c r="R1" s="120"/>
      <c r="S1" s="120"/>
      <c r="T1" s="120"/>
      <c r="U1" s="120"/>
      <c r="V1" s="120"/>
      <c r="W1" s="120"/>
      <c r="X1" s="120"/>
      <c r="Y1" s="4"/>
      <c r="Z1" s="4"/>
      <c r="AA1" s="4"/>
      <c r="AB1" s="4"/>
      <c r="AC1" s="4"/>
    </row>
    <row r="2" spans="1:29" ht="25.5" customHeight="1" x14ac:dyDescent="0.3">
      <c r="A2" s="7"/>
      <c r="B2" s="121" t="s">
        <v>1</v>
      </c>
      <c r="C2" s="121"/>
      <c r="D2" s="121"/>
      <c r="E2" s="121"/>
      <c r="F2" s="8"/>
      <c r="G2" s="8"/>
      <c r="H2" s="8"/>
      <c r="I2" s="8"/>
      <c r="J2" s="8"/>
      <c r="K2" s="8"/>
      <c r="L2" s="8"/>
      <c r="M2" s="122" t="s">
        <v>2</v>
      </c>
      <c r="N2" s="122"/>
      <c r="O2" s="122"/>
      <c r="P2" s="122"/>
      <c r="Q2" s="9"/>
      <c r="R2" s="9"/>
      <c r="S2" s="10"/>
      <c r="T2" s="81"/>
      <c r="U2" s="10"/>
      <c r="V2" s="10"/>
      <c r="W2" s="10"/>
      <c r="X2" s="81"/>
      <c r="Y2" s="4"/>
      <c r="Z2" s="4"/>
      <c r="AA2" s="4"/>
      <c r="AB2" s="4"/>
      <c r="AC2" s="4"/>
    </row>
    <row r="3" spans="1:29" ht="18.75" customHeight="1" x14ac:dyDescent="0.3">
      <c r="A3" s="7"/>
      <c r="B3" s="123" t="s">
        <v>3</v>
      </c>
      <c r="C3" s="123"/>
      <c r="D3" s="123"/>
      <c r="E3" s="123"/>
      <c r="F3" s="8"/>
      <c r="G3" s="8"/>
      <c r="H3" s="8"/>
      <c r="I3" s="8"/>
      <c r="J3" s="8"/>
      <c r="K3" s="8"/>
      <c r="L3" s="8"/>
      <c r="M3" s="124" t="s">
        <v>4</v>
      </c>
      <c r="N3" s="124"/>
      <c r="O3" s="124"/>
      <c r="P3" s="124"/>
      <c r="Q3" s="9"/>
      <c r="R3" s="9"/>
      <c r="S3" s="10"/>
      <c r="T3" s="81"/>
      <c r="U3" s="10"/>
      <c r="V3" s="10"/>
      <c r="W3" s="10"/>
      <c r="X3" s="81"/>
      <c r="Y3" s="4"/>
      <c r="Z3" s="4"/>
      <c r="AA3" s="4"/>
      <c r="AB3" s="4"/>
      <c r="AC3" s="4"/>
    </row>
    <row r="4" spans="1:29" ht="18.75" customHeight="1" x14ac:dyDescent="0.3">
      <c r="A4" s="7"/>
      <c r="B4" s="125" t="s">
        <v>5</v>
      </c>
      <c r="C4" s="125"/>
      <c r="D4" s="125"/>
      <c r="E4" s="125"/>
      <c r="F4" s="8"/>
      <c r="G4" s="8"/>
      <c r="H4" s="8"/>
      <c r="I4" s="8"/>
      <c r="J4" s="8"/>
      <c r="K4" s="8"/>
      <c r="L4" s="8"/>
      <c r="M4" s="126" t="s">
        <v>6</v>
      </c>
      <c r="N4" s="126"/>
      <c r="O4" s="126"/>
      <c r="P4" s="126"/>
      <c r="Q4" s="9"/>
      <c r="R4" s="9"/>
      <c r="S4" s="10"/>
      <c r="T4" s="81"/>
      <c r="U4" s="10"/>
      <c r="V4" s="10"/>
      <c r="W4" s="10"/>
      <c r="X4" s="81"/>
      <c r="Y4" s="4"/>
      <c r="Z4" s="4"/>
      <c r="AA4" s="4"/>
      <c r="AB4" s="4"/>
      <c r="AC4" s="4"/>
    </row>
    <row r="5" spans="1:29" ht="28.5" customHeight="1" x14ac:dyDescent="0.3">
      <c r="A5" s="7"/>
      <c r="B5" s="127" t="s">
        <v>7</v>
      </c>
      <c r="C5" s="127"/>
      <c r="D5" s="127"/>
      <c r="E5" s="127"/>
      <c r="F5" s="8"/>
      <c r="G5" s="8"/>
      <c r="H5" s="8"/>
      <c r="I5" s="8"/>
      <c r="J5" s="8"/>
      <c r="K5" s="8"/>
      <c r="L5" s="8"/>
      <c r="M5" s="128" t="s">
        <v>8</v>
      </c>
      <c r="N5" s="128"/>
      <c r="O5" s="128"/>
      <c r="P5" s="128"/>
      <c r="Q5" s="9"/>
      <c r="R5" s="10"/>
      <c r="S5" s="10"/>
      <c r="T5" s="81"/>
      <c r="U5" s="10"/>
      <c r="V5" s="10"/>
      <c r="W5" s="10"/>
      <c r="X5" s="81"/>
      <c r="Y5" s="4"/>
      <c r="Z5" s="4"/>
      <c r="AA5" s="4"/>
      <c r="AB5" s="4"/>
      <c r="AC5" s="4"/>
    </row>
    <row r="6" spans="1:29" ht="17.25" customHeight="1" x14ac:dyDescent="0.3">
      <c r="A6" s="7"/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126" t="s">
        <v>9</v>
      </c>
      <c r="N6" s="126"/>
      <c r="O6" s="126" t="s">
        <v>10</v>
      </c>
      <c r="P6" s="126"/>
      <c r="Q6" s="9"/>
      <c r="R6" s="9"/>
      <c r="S6" s="10"/>
      <c r="T6" s="81"/>
      <c r="U6" s="10"/>
      <c r="V6" s="10"/>
      <c r="W6" s="10"/>
      <c r="X6" s="81"/>
      <c r="Y6" s="4"/>
      <c r="Z6" s="4"/>
      <c r="AA6" s="4"/>
      <c r="AB6" s="4"/>
      <c r="AC6" s="4"/>
    </row>
    <row r="7" spans="1:29" ht="24" customHeight="1" x14ac:dyDescent="0.3">
      <c r="A7" s="7"/>
      <c r="B7" s="12"/>
      <c r="C7" s="13"/>
      <c r="D7" s="13"/>
      <c r="E7" s="13"/>
      <c r="F7" s="8"/>
      <c r="G7" s="8"/>
      <c r="H7" s="8"/>
      <c r="I7" s="8"/>
      <c r="J7" s="8"/>
      <c r="K7" s="14"/>
      <c r="L7" s="14"/>
      <c r="M7" s="127" t="s">
        <v>11</v>
      </c>
      <c r="N7" s="127"/>
      <c r="O7" s="127"/>
      <c r="P7" s="127"/>
      <c r="Q7" s="127"/>
      <c r="R7" s="10"/>
      <c r="S7" s="10"/>
      <c r="T7" s="81"/>
      <c r="U7" s="10"/>
      <c r="V7" s="10"/>
      <c r="W7" s="10"/>
      <c r="X7" s="81"/>
      <c r="Y7" s="4"/>
      <c r="Z7" s="4"/>
      <c r="AA7" s="4"/>
      <c r="AB7" s="4"/>
      <c r="AC7" s="4"/>
    </row>
    <row r="8" spans="1:29" ht="22.5" customHeight="1" x14ac:dyDescent="0.3">
      <c r="A8" s="7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5"/>
      <c r="P8" s="15"/>
      <c r="Q8" s="9"/>
      <c r="R8" s="9"/>
      <c r="S8" s="10"/>
      <c r="T8" s="81"/>
      <c r="U8" s="10"/>
      <c r="V8" s="10"/>
      <c r="W8" s="10"/>
      <c r="X8" s="81"/>
      <c r="Y8" s="4"/>
      <c r="Z8" s="4"/>
      <c r="AA8" s="4"/>
      <c r="AB8" s="4"/>
      <c r="AC8" s="4"/>
    </row>
    <row r="9" spans="1:29" ht="30.75" customHeight="1" x14ac:dyDescent="0.2">
      <c r="A9" s="129" t="s">
        <v>111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4"/>
      <c r="Z9" s="4"/>
      <c r="AA9" s="4"/>
      <c r="AB9" s="4"/>
      <c r="AC9" s="4"/>
    </row>
    <row r="10" spans="1:29" ht="12.75" customHeight="1" x14ac:dyDescent="0.2">
      <c r="A10" s="130" t="s">
        <v>12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4"/>
      <c r="Z10" s="4"/>
      <c r="AA10" s="4"/>
      <c r="AB10" s="4"/>
      <c r="AC10" s="4"/>
    </row>
    <row r="11" spans="1:29" ht="31.5" customHeight="1" x14ac:dyDescent="0.2">
      <c r="A11" s="131" t="s">
        <v>13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4"/>
      <c r="Z11" s="4"/>
      <c r="AA11" s="4"/>
      <c r="AB11" s="4"/>
      <c r="AC11" s="4"/>
    </row>
    <row r="12" spans="1:29" ht="52.5" customHeight="1" x14ac:dyDescent="0.2">
      <c r="A12" s="132" t="s">
        <v>14</v>
      </c>
      <c r="B12" s="132" t="s">
        <v>15</v>
      </c>
      <c r="C12" s="132" t="s">
        <v>16</v>
      </c>
      <c r="D12" s="135" t="s">
        <v>17</v>
      </c>
      <c r="E12" s="136"/>
      <c r="F12" s="136"/>
      <c r="G12" s="136"/>
      <c r="H12" s="136"/>
      <c r="I12" s="136"/>
      <c r="J12" s="137"/>
      <c r="K12" s="132" t="s">
        <v>18</v>
      </c>
      <c r="L12" s="132" t="s">
        <v>19</v>
      </c>
      <c r="M12" s="132" t="s">
        <v>20</v>
      </c>
      <c r="N12" s="135" t="s">
        <v>21</v>
      </c>
      <c r="O12" s="137"/>
      <c r="P12" s="138" t="s">
        <v>22</v>
      </c>
      <c r="Q12" s="139"/>
      <c r="R12" s="139"/>
      <c r="S12" s="140"/>
      <c r="T12" s="141" t="s">
        <v>23</v>
      </c>
      <c r="U12" s="141" t="s">
        <v>24</v>
      </c>
      <c r="V12" s="141" t="s">
        <v>25</v>
      </c>
      <c r="W12" s="141" t="s">
        <v>26</v>
      </c>
      <c r="X12" s="141" t="s">
        <v>27</v>
      </c>
      <c r="Y12" s="144"/>
      <c r="Z12" s="4"/>
      <c r="AA12" s="4"/>
      <c r="AB12" s="4"/>
      <c r="AC12" s="4"/>
    </row>
    <row r="13" spans="1:29" ht="15.75" customHeight="1" x14ac:dyDescent="0.2">
      <c r="A13" s="133"/>
      <c r="B13" s="133"/>
      <c r="C13" s="133"/>
      <c r="D13" s="132" t="s">
        <v>28</v>
      </c>
      <c r="E13" s="135" t="s">
        <v>29</v>
      </c>
      <c r="F13" s="136"/>
      <c r="G13" s="136"/>
      <c r="H13" s="136"/>
      <c r="I13" s="136"/>
      <c r="J13" s="137"/>
      <c r="K13" s="133"/>
      <c r="L13" s="133"/>
      <c r="M13" s="133"/>
      <c r="N13" s="132" t="s">
        <v>30</v>
      </c>
      <c r="O13" s="132" t="s">
        <v>31</v>
      </c>
      <c r="P13" s="132" t="s">
        <v>32</v>
      </c>
      <c r="Q13" s="132" t="s">
        <v>33</v>
      </c>
      <c r="R13" s="132" t="s">
        <v>34</v>
      </c>
      <c r="S13" s="132" t="s">
        <v>35</v>
      </c>
      <c r="T13" s="142"/>
      <c r="U13" s="142"/>
      <c r="V13" s="142"/>
      <c r="W13" s="142"/>
      <c r="X13" s="142"/>
      <c r="Y13" s="144"/>
      <c r="Z13" s="4"/>
      <c r="AA13" s="4"/>
      <c r="AB13" s="4"/>
      <c r="AC13" s="4"/>
    </row>
    <row r="14" spans="1:29" ht="42" customHeight="1" x14ac:dyDescent="0.2">
      <c r="A14" s="133"/>
      <c r="B14" s="133"/>
      <c r="C14" s="133"/>
      <c r="D14" s="133"/>
      <c r="E14" s="132" t="s">
        <v>36</v>
      </c>
      <c r="F14" s="132" t="s">
        <v>37</v>
      </c>
      <c r="G14" s="132" t="s">
        <v>38</v>
      </c>
      <c r="H14" s="132" t="s">
        <v>39</v>
      </c>
      <c r="I14" s="135" t="s">
        <v>40</v>
      </c>
      <c r="J14" s="137"/>
      <c r="K14" s="133"/>
      <c r="L14" s="133"/>
      <c r="M14" s="133"/>
      <c r="N14" s="133"/>
      <c r="O14" s="133"/>
      <c r="P14" s="133"/>
      <c r="Q14" s="133"/>
      <c r="R14" s="133"/>
      <c r="S14" s="133"/>
      <c r="T14" s="142"/>
      <c r="U14" s="142"/>
      <c r="V14" s="142"/>
      <c r="W14" s="142"/>
      <c r="X14" s="142"/>
      <c r="Y14" s="144"/>
      <c r="Z14" s="4"/>
      <c r="AA14" s="4"/>
      <c r="AB14" s="4"/>
      <c r="AC14" s="4"/>
    </row>
    <row r="15" spans="1:29" ht="90" customHeight="1" x14ac:dyDescent="0.2">
      <c r="A15" s="134"/>
      <c r="B15" s="134"/>
      <c r="C15" s="134"/>
      <c r="D15" s="134"/>
      <c r="E15" s="134"/>
      <c r="F15" s="134"/>
      <c r="G15" s="134"/>
      <c r="H15" s="134"/>
      <c r="I15" s="16" t="s">
        <v>41</v>
      </c>
      <c r="J15" s="16" t="s">
        <v>42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43"/>
      <c r="U15" s="143"/>
      <c r="V15" s="143"/>
      <c r="W15" s="143"/>
      <c r="X15" s="143"/>
      <c r="Y15" s="144"/>
      <c r="Z15" s="4"/>
      <c r="AA15" s="4"/>
      <c r="AB15" s="4"/>
      <c r="AC15" s="4"/>
    </row>
    <row r="16" spans="1:29" ht="15.75" customHeight="1" x14ac:dyDescent="0.2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8">
        <v>7</v>
      </c>
      <c r="H16" s="17">
        <v>8</v>
      </c>
      <c r="I16" s="17">
        <v>9</v>
      </c>
      <c r="J16" s="17">
        <v>10</v>
      </c>
      <c r="K16" s="18">
        <v>11</v>
      </c>
      <c r="L16" s="18">
        <v>12</v>
      </c>
      <c r="M16" s="18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  <c r="X16" s="17">
        <v>24</v>
      </c>
      <c r="Y16" s="19"/>
      <c r="Z16" s="19"/>
      <c r="AA16" s="19"/>
      <c r="AB16" s="19"/>
      <c r="AC16" s="19"/>
    </row>
    <row r="17" spans="1:29" ht="18.75" customHeight="1" x14ac:dyDescent="0.2">
      <c r="A17" s="20" t="s">
        <v>43</v>
      </c>
      <c r="B17" s="145" t="s">
        <v>44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Y17" s="4"/>
      <c r="Z17" s="4"/>
      <c r="AA17" s="4"/>
      <c r="AB17" s="4"/>
      <c r="AC17" s="4"/>
    </row>
    <row r="18" spans="1:29" ht="16.5" customHeight="1" x14ac:dyDescent="0.2">
      <c r="A18" s="145" t="s">
        <v>45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  <c r="Y18" s="21"/>
      <c r="Z18" s="21"/>
      <c r="AA18" s="21"/>
      <c r="AB18" s="4"/>
      <c r="AC18" s="4"/>
    </row>
    <row r="19" spans="1:29" ht="19.5" customHeight="1" x14ac:dyDescent="0.2">
      <c r="A19" s="22" t="s">
        <v>46</v>
      </c>
      <c r="B19" s="135" t="s">
        <v>47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21"/>
      <c r="Z19" s="21"/>
      <c r="AA19" s="21"/>
      <c r="AB19" s="4"/>
      <c r="AC19" s="4"/>
    </row>
    <row r="20" spans="1:29" ht="29.25" customHeight="1" x14ac:dyDescent="0.2">
      <c r="A20" s="62" t="s">
        <v>48</v>
      </c>
      <c r="B20" s="101" t="s">
        <v>49</v>
      </c>
      <c r="C20" s="45" t="s">
        <v>140</v>
      </c>
      <c r="D20" s="89">
        <v>3631.52</v>
      </c>
      <c r="E20" s="89">
        <v>3631.52</v>
      </c>
      <c r="F20" s="90" t="s">
        <v>50</v>
      </c>
      <c r="G20" s="90" t="s">
        <v>50</v>
      </c>
      <c r="H20" s="90" t="s">
        <v>50</v>
      </c>
      <c r="I20" s="90" t="s">
        <v>50</v>
      </c>
      <c r="J20" s="90" t="s">
        <v>50</v>
      </c>
      <c r="K20" s="90" t="s">
        <v>50</v>
      </c>
      <c r="L20" s="90" t="s">
        <v>50</v>
      </c>
      <c r="M20" s="89">
        <v>3631.52</v>
      </c>
      <c r="N20" s="89">
        <v>3631.52</v>
      </c>
      <c r="O20" s="89" t="s">
        <v>50</v>
      </c>
      <c r="P20" s="89" t="s">
        <v>50</v>
      </c>
      <c r="Q20" s="89" t="s">
        <v>50</v>
      </c>
      <c r="R20" s="89">
        <v>3631.52</v>
      </c>
      <c r="S20" s="59" t="s">
        <v>50</v>
      </c>
      <c r="T20" s="114">
        <v>36</v>
      </c>
      <c r="U20" s="59" t="s">
        <v>50</v>
      </c>
      <c r="V20" s="59" t="s">
        <v>50</v>
      </c>
      <c r="W20" s="59" t="s">
        <v>50</v>
      </c>
      <c r="X20" s="59">
        <v>1211.2</v>
      </c>
      <c r="Y20" s="26"/>
      <c r="Z20" s="26"/>
      <c r="AA20" s="26"/>
      <c r="AB20" s="27"/>
      <c r="AC20" s="27"/>
    </row>
    <row r="21" spans="1:29" s="31" customFormat="1" ht="29.25" customHeight="1" x14ac:dyDescent="0.2">
      <c r="A21" s="75" t="s">
        <v>141</v>
      </c>
      <c r="B21" s="104" t="s">
        <v>138</v>
      </c>
      <c r="C21" s="45" t="s">
        <v>127</v>
      </c>
      <c r="D21" s="89">
        <v>4935.47</v>
      </c>
      <c r="E21" s="89">
        <v>4935.47</v>
      </c>
      <c r="F21" s="90" t="s">
        <v>50</v>
      </c>
      <c r="G21" s="90" t="s">
        <v>50</v>
      </c>
      <c r="H21" s="90" t="s">
        <v>50</v>
      </c>
      <c r="I21" s="90" t="s">
        <v>50</v>
      </c>
      <c r="J21" s="90" t="s">
        <v>50</v>
      </c>
      <c r="K21" s="90" t="s">
        <v>50</v>
      </c>
      <c r="L21" s="90" t="s">
        <v>50</v>
      </c>
      <c r="M21" s="89">
        <v>4935.47</v>
      </c>
      <c r="N21" s="89">
        <v>4935.47</v>
      </c>
      <c r="O21" s="89" t="s">
        <v>50</v>
      </c>
      <c r="P21" s="89" t="s">
        <v>50</v>
      </c>
      <c r="Q21" s="89" t="s">
        <v>50</v>
      </c>
      <c r="R21" s="89">
        <v>4935.47</v>
      </c>
      <c r="S21" s="59" t="s">
        <v>50</v>
      </c>
      <c r="T21" s="59" t="s">
        <v>50</v>
      </c>
      <c r="U21" s="59" t="s">
        <v>50</v>
      </c>
      <c r="V21" s="59" t="s">
        <v>50</v>
      </c>
      <c r="W21" s="59" t="s">
        <v>50</v>
      </c>
      <c r="X21" s="59" t="s">
        <v>50</v>
      </c>
      <c r="Y21" s="26"/>
      <c r="Z21" s="26"/>
      <c r="AA21" s="26"/>
      <c r="AB21" s="27"/>
      <c r="AC21" s="27"/>
    </row>
    <row r="22" spans="1:29" s="31" customFormat="1" ht="35.25" customHeight="1" x14ac:dyDescent="0.2">
      <c r="A22" s="80" t="s">
        <v>144</v>
      </c>
      <c r="B22" s="76" t="s">
        <v>112</v>
      </c>
      <c r="C22" s="45" t="s">
        <v>99</v>
      </c>
      <c r="D22" s="89">
        <v>623.66</v>
      </c>
      <c r="E22" s="89">
        <v>623.66</v>
      </c>
      <c r="F22" s="90" t="s">
        <v>50</v>
      </c>
      <c r="G22" s="90" t="s">
        <v>50</v>
      </c>
      <c r="H22" s="90" t="s">
        <v>50</v>
      </c>
      <c r="I22" s="90" t="s">
        <v>50</v>
      </c>
      <c r="J22" s="90" t="s">
        <v>50</v>
      </c>
      <c r="K22" s="90" t="s">
        <v>50</v>
      </c>
      <c r="L22" s="90" t="s">
        <v>50</v>
      </c>
      <c r="M22" s="89">
        <v>623.66</v>
      </c>
      <c r="N22" s="89">
        <v>623.66</v>
      </c>
      <c r="O22" s="90" t="s">
        <v>50</v>
      </c>
      <c r="P22" s="90" t="s">
        <v>50</v>
      </c>
      <c r="Q22" s="89">
        <v>623.66</v>
      </c>
      <c r="R22" s="90" t="s">
        <v>50</v>
      </c>
      <c r="S22" s="90" t="s">
        <v>50</v>
      </c>
      <c r="T22" s="118">
        <v>12</v>
      </c>
      <c r="U22" s="63" t="s">
        <v>50</v>
      </c>
      <c r="V22" s="63">
        <v>228550</v>
      </c>
      <c r="W22" s="63" t="s">
        <v>50</v>
      </c>
      <c r="X22" s="63">
        <v>481.71</v>
      </c>
      <c r="Y22" s="26"/>
      <c r="Z22" s="26"/>
      <c r="AA22" s="26"/>
      <c r="AB22" s="27"/>
      <c r="AC22" s="27"/>
    </row>
    <row r="23" spans="1:29" s="31" customFormat="1" ht="18" customHeight="1" x14ac:dyDescent="0.2">
      <c r="A23" s="148" t="s">
        <v>51</v>
      </c>
      <c r="B23" s="149"/>
      <c r="C23" s="150"/>
      <c r="D23" s="70">
        <f>SUM(D20:D22)</f>
        <v>9190.65</v>
      </c>
      <c r="E23" s="70">
        <f>SUM(E20:E22)</f>
        <v>9190.65</v>
      </c>
      <c r="F23" s="70" t="s">
        <v>50</v>
      </c>
      <c r="G23" s="70" t="s">
        <v>50</v>
      </c>
      <c r="H23" s="70" t="s">
        <v>50</v>
      </c>
      <c r="I23" s="70" t="s">
        <v>50</v>
      </c>
      <c r="J23" s="70" t="s">
        <v>50</v>
      </c>
      <c r="K23" s="70" t="s">
        <v>50</v>
      </c>
      <c r="L23" s="70" t="s">
        <v>50</v>
      </c>
      <c r="M23" s="70">
        <f>SUM(M20:M22)</f>
        <v>9190.65</v>
      </c>
      <c r="N23" s="70">
        <f>SUM(N20:N22)</f>
        <v>9190.65</v>
      </c>
      <c r="O23" s="89" t="s">
        <v>50</v>
      </c>
      <c r="P23" s="89" t="s">
        <v>50</v>
      </c>
      <c r="Q23" s="70">
        <f>SUM(Q22)</f>
        <v>623.66</v>
      </c>
      <c r="R23" s="70">
        <f>SUM(R20:R22)</f>
        <v>8566.99</v>
      </c>
      <c r="S23" s="90" t="s">
        <v>50</v>
      </c>
      <c r="T23" s="70" t="s">
        <v>50</v>
      </c>
      <c r="U23" s="70" t="s">
        <v>50</v>
      </c>
      <c r="V23" s="70" t="s">
        <v>50</v>
      </c>
      <c r="W23" s="70" t="s">
        <v>50</v>
      </c>
      <c r="X23" s="70">
        <f>SUM(X20:X22)</f>
        <v>1692.91</v>
      </c>
      <c r="Y23" s="29"/>
      <c r="Z23" s="29"/>
      <c r="AA23" s="29"/>
      <c r="AB23" s="30"/>
      <c r="AC23" s="30"/>
    </row>
    <row r="24" spans="1:29" ht="16.5" customHeight="1" x14ac:dyDescent="0.2">
      <c r="A24" s="58" t="s">
        <v>52</v>
      </c>
      <c r="B24" s="151" t="s">
        <v>53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  <c r="Y24" s="27"/>
      <c r="Z24" s="27"/>
      <c r="AA24" s="27"/>
      <c r="AB24" s="27"/>
      <c r="AC24" s="27"/>
    </row>
    <row r="25" spans="1:29" ht="21" customHeight="1" x14ac:dyDescent="0.2">
      <c r="A25" s="75" t="s">
        <v>110</v>
      </c>
      <c r="B25" s="63" t="s">
        <v>50</v>
      </c>
      <c r="C25" s="63" t="s">
        <v>50</v>
      </c>
      <c r="D25" s="63" t="s">
        <v>50</v>
      </c>
      <c r="E25" s="63" t="s">
        <v>50</v>
      </c>
      <c r="F25" s="63" t="s">
        <v>50</v>
      </c>
      <c r="G25" s="63" t="s">
        <v>50</v>
      </c>
      <c r="H25" s="63" t="s">
        <v>50</v>
      </c>
      <c r="I25" s="63" t="s">
        <v>50</v>
      </c>
      <c r="J25" s="63" t="s">
        <v>50</v>
      </c>
      <c r="K25" s="63" t="s">
        <v>50</v>
      </c>
      <c r="L25" s="63" t="s">
        <v>50</v>
      </c>
      <c r="M25" s="39" t="s">
        <v>50</v>
      </c>
      <c r="N25" s="63" t="s">
        <v>50</v>
      </c>
      <c r="O25" s="63" t="s">
        <v>50</v>
      </c>
      <c r="P25" s="63" t="s">
        <v>50</v>
      </c>
      <c r="Q25" s="59" t="s">
        <v>50</v>
      </c>
      <c r="R25" s="59" t="s">
        <v>50</v>
      </c>
      <c r="S25" s="59" t="s">
        <v>50</v>
      </c>
      <c r="T25" s="102" t="s">
        <v>50</v>
      </c>
      <c r="U25" s="102" t="s">
        <v>50</v>
      </c>
      <c r="V25" s="102" t="s">
        <v>50</v>
      </c>
      <c r="W25" s="102" t="s">
        <v>50</v>
      </c>
      <c r="X25" s="102" t="s">
        <v>50</v>
      </c>
      <c r="Y25" s="26"/>
      <c r="Z25" s="26"/>
      <c r="AA25" s="26"/>
      <c r="AB25" s="27"/>
      <c r="AC25" s="27"/>
    </row>
    <row r="26" spans="1:29" s="31" customFormat="1" ht="17.25" customHeight="1" x14ac:dyDescent="0.2">
      <c r="A26" s="148" t="s">
        <v>54</v>
      </c>
      <c r="B26" s="149"/>
      <c r="C26" s="150"/>
      <c r="D26" s="70">
        <f>SUM(D25)</f>
        <v>0</v>
      </c>
      <c r="E26" s="70">
        <f>SUM(E25)</f>
        <v>0</v>
      </c>
      <c r="F26" s="70" t="s">
        <v>50</v>
      </c>
      <c r="G26" s="70" t="s">
        <v>50</v>
      </c>
      <c r="H26" s="70" t="s">
        <v>50</v>
      </c>
      <c r="I26" s="70" t="s">
        <v>50</v>
      </c>
      <c r="J26" s="70" t="s">
        <v>50</v>
      </c>
      <c r="K26" s="70" t="s">
        <v>50</v>
      </c>
      <c r="L26" s="70" t="s">
        <v>50</v>
      </c>
      <c r="M26" s="70" t="s">
        <v>50</v>
      </c>
      <c r="N26" s="70" t="s">
        <v>50</v>
      </c>
      <c r="O26" s="70" t="s">
        <v>50</v>
      </c>
      <c r="P26" s="70" t="s">
        <v>50</v>
      </c>
      <c r="Q26" s="70" t="s">
        <v>50</v>
      </c>
      <c r="R26" s="70" t="s">
        <v>50</v>
      </c>
      <c r="S26" s="70" t="s">
        <v>50</v>
      </c>
      <c r="T26" s="70" t="s">
        <v>50</v>
      </c>
      <c r="U26" s="70" t="s">
        <v>50</v>
      </c>
      <c r="V26" s="70" t="s">
        <v>50</v>
      </c>
      <c r="W26" s="70" t="s">
        <v>50</v>
      </c>
      <c r="X26" s="70" t="s">
        <v>50</v>
      </c>
      <c r="Y26" s="29"/>
      <c r="Z26" s="29"/>
      <c r="AA26" s="29"/>
      <c r="AB26" s="30"/>
      <c r="AC26" s="30"/>
    </row>
    <row r="27" spans="1:29" ht="12.75" customHeight="1" x14ac:dyDescent="0.2">
      <c r="A27" s="58" t="s">
        <v>55</v>
      </c>
      <c r="B27" s="154" t="s">
        <v>56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27"/>
      <c r="Z27" s="27"/>
      <c r="AA27" s="27"/>
      <c r="AB27" s="27"/>
      <c r="AC27" s="27"/>
    </row>
    <row r="28" spans="1:29" s="31" customFormat="1" ht="15.75" customHeight="1" x14ac:dyDescent="0.2">
      <c r="A28" s="145" t="s">
        <v>57</v>
      </c>
      <c r="B28" s="146"/>
      <c r="C28" s="147"/>
      <c r="D28" s="73" t="s">
        <v>50</v>
      </c>
      <c r="E28" s="73" t="s">
        <v>50</v>
      </c>
      <c r="F28" s="73" t="s">
        <v>50</v>
      </c>
      <c r="G28" s="73" t="s">
        <v>50</v>
      </c>
      <c r="H28" s="73" t="s">
        <v>50</v>
      </c>
      <c r="I28" s="73" t="s">
        <v>50</v>
      </c>
      <c r="J28" s="73" t="s">
        <v>50</v>
      </c>
      <c r="K28" s="73" t="s">
        <v>50</v>
      </c>
      <c r="L28" s="73" t="s">
        <v>50</v>
      </c>
      <c r="M28" s="73" t="s">
        <v>50</v>
      </c>
      <c r="N28" s="73" t="s">
        <v>50</v>
      </c>
      <c r="O28" s="73" t="s">
        <v>50</v>
      </c>
      <c r="P28" s="73" t="s">
        <v>50</v>
      </c>
      <c r="Q28" s="73" t="s">
        <v>50</v>
      </c>
      <c r="R28" s="73" t="s">
        <v>50</v>
      </c>
      <c r="S28" s="73" t="s">
        <v>50</v>
      </c>
      <c r="T28" s="73" t="s">
        <v>50</v>
      </c>
      <c r="U28" s="73" t="s">
        <v>50</v>
      </c>
      <c r="V28" s="73" t="s">
        <v>50</v>
      </c>
      <c r="W28" s="73" t="s">
        <v>50</v>
      </c>
      <c r="X28" s="73" t="s">
        <v>50</v>
      </c>
      <c r="Y28" s="32"/>
      <c r="Z28" s="32"/>
      <c r="AA28" s="32"/>
      <c r="AB28" s="30"/>
      <c r="AC28" s="30"/>
    </row>
    <row r="29" spans="1:29" ht="12.75" customHeight="1" x14ac:dyDescent="0.2">
      <c r="A29" s="73" t="s">
        <v>58</v>
      </c>
      <c r="B29" s="157" t="s">
        <v>59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9"/>
      <c r="Y29" s="26"/>
      <c r="Z29" s="26"/>
      <c r="AA29" s="26"/>
      <c r="AB29" s="27"/>
      <c r="AC29" s="27"/>
    </row>
    <row r="30" spans="1:29" s="31" customFormat="1" ht="15.75" customHeight="1" x14ac:dyDescent="0.2">
      <c r="A30" s="148" t="s">
        <v>60</v>
      </c>
      <c r="B30" s="149"/>
      <c r="C30" s="150"/>
      <c r="D30" s="73" t="s">
        <v>50</v>
      </c>
      <c r="E30" s="73" t="s">
        <v>50</v>
      </c>
      <c r="F30" s="70" t="s">
        <v>50</v>
      </c>
      <c r="G30" s="70" t="s">
        <v>50</v>
      </c>
      <c r="H30" s="70" t="s">
        <v>50</v>
      </c>
      <c r="I30" s="70" t="s">
        <v>50</v>
      </c>
      <c r="J30" s="70" t="s">
        <v>50</v>
      </c>
      <c r="K30" s="70" t="s">
        <v>50</v>
      </c>
      <c r="L30" s="70" t="s">
        <v>50</v>
      </c>
      <c r="M30" s="73" t="s">
        <v>50</v>
      </c>
      <c r="N30" s="73" t="s">
        <v>50</v>
      </c>
      <c r="O30" s="73" t="s">
        <v>50</v>
      </c>
      <c r="P30" s="73" t="s">
        <v>50</v>
      </c>
      <c r="Q30" s="73" t="s">
        <v>50</v>
      </c>
      <c r="R30" s="73" t="s">
        <v>50</v>
      </c>
      <c r="S30" s="73" t="s">
        <v>50</v>
      </c>
      <c r="T30" s="70" t="s">
        <v>50</v>
      </c>
      <c r="U30" s="70" t="s">
        <v>50</v>
      </c>
      <c r="V30" s="70" t="s">
        <v>50</v>
      </c>
      <c r="W30" s="70" t="s">
        <v>50</v>
      </c>
      <c r="X30" s="70" t="s">
        <v>50</v>
      </c>
      <c r="Y30" s="30"/>
      <c r="Z30" s="30"/>
      <c r="AA30" s="30"/>
      <c r="AB30" s="30"/>
      <c r="AC30" s="30"/>
    </row>
    <row r="31" spans="1:29" ht="15.75" customHeight="1" x14ac:dyDescent="0.2">
      <c r="A31" s="73" t="s">
        <v>61</v>
      </c>
      <c r="B31" s="157" t="s">
        <v>62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9"/>
      <c r="Y31" s="33"/>
      <c r="Z31" s="33"/>
      <c r="AA31" s="33"/>
      <c r="AB31" s="27"/>
      <c r="AC31" s="27"/>
    </row>
    <row r="32" spans="1:29" s="31" customFormat="1" ht="19.5" customHeight="1" x14ac:dyDescent="0.2">
      <c r="A32" s="145" t="s">
        <v>63</v>
      </c>
      <c r="B32" s="146"/>
      <c r="C32" s="147"/>
      <c r="D32" s="73" t="s">
        <v>50</v>
      </c>
      <c r="E32" s="73" t="s">
        <v>50</v>
      </c>
      <c r="F32" s="73" t="s">
        <v>50</v>
      </c>
      <c r="G32" s="73" t="s">
        <v>50</v>
      </c>
      <c r="H32" s="73" t="s">
        <v>50</v>
      </c>
      <c r="I32" s="73" t="s">
        <v>50</v>
      </c>
      <c r="J32" s="73" t="s">
        <v>50</v>
      </c>
      <c r="K32" s="73" t="s">
        <v>50</v>
      </c>
      <c r="L32" s="73" t="s">
        <v>50</v>
      </c>
      <c r="M32" s="73" t="s">
        <v>50</v>
      </c>
      <c r="N32" s="73" t="s">
        <v>50</v>
      </c>
      <c r="O32" s="73" t="s">
        <v>50</v>
      </c>
      <c r="P32" s="73" t="s">
        <v>50</v>
      </c>
      <c r="Q32" s="73" t="s">
        <v>50</v>
      </c>
      <c r="R32" s="73" t="s">
        <v>50</v>
      </c>
      <c r="S32" s="73" t="s">
        <v>50</v>
      </c>
      <c r="T32" s="73" t="s">
        <v>50</v>
      </c>
      <c r="U32" s="73" t="s">
        <v>50</v>
      </c>
      <c r="V32" s="73" t="s">
        <v>50</v>
      </c>
      <c r="W32" s="73" t="s">
        <v>50</v>
      </c>
      <c r="X32" s="73" t="s">
        <v>50</v>
      </c>
      <c r="Y32" s="32"/>
      <c r="Z32" s="32"/>
      <c r="AA32" s="32"/>
      <c r="AB32" s="30"/>
      <c r="AC32" s="30"/>
    </row>
    <row r="33" spans="1:29" ht="12.75" customHeight="1" x14ac:dyDescent="0.2">
      <c r="A33" s="73" t="s">
        <v>64</v>
      </c>
      <c r="B33" s="157" t="s">
        <v>65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9"/>
      <c r="Y33" s="26"/>
      <c r="Z33" s="26"/>
      <c r="AA33" s="26"/>
      <c r="AB33" s="27"/>
      <c r="AC33" s="27"/>
    </row>
    <row r="34" spans="1:29" ht="45.75" customHeight="1" x14ac:dyDescent="0.2">
      <c r="A34" s="23" t="s">
        <v>66</v>
      </c>
      <c r="B34" s="77" t="s">
        <v>113</v>
      </c>
      <c r="C34" s="45" t="s">
        <v>80</v>
      </c>
      <c r="D34" s="102">
        <v>1691.46</v>
      </c>
      <c r="E34" s="102">
        <v>1691.46</v>
      </c>
      <c r="F34" s="90" t="s">
        <v>50</v>
      </c>
      <c r="G34" s="90" t="s">
        <v>50</v>
      </c>
      <c r="H34" s="90" t="s">
        <v>50</v>
      </c>
      <c r="I34" s="90" t="s">
        <v>50</v>
      </c>
      <c r="J34" s="90" t="s">
        <v>50</v>
      </c>
      <c r="K34" s="90" t="s">
        <v>50</v>
      </c>
      <c r="L34" s="90" t="s">
        <v>50</v>
      </c>
      <c r="M34" s="102">
        <v>1691.46</v>
      </c>
      <c r="N34" s="102">
        <v>1691.46</v>
      </c>
      <c r="O34" s="89" t="s">
        <v>50</v>
      </c>
      <c r="P34" s="89" t="s">
        <v>50</v>
      </c>
      <c r="Q34" s="102">
        <v>1691.46</v>
      </c>
      <c r="R34" s="102" t="s">
        <v>50</v>
      </c>
      <c r="S34" s="102" t="s">
        <v>50</v>
      </c>
      <c r="T34" s="117">
        <v>86</v>
      </c>
      <c r="U34" s="102" t="s">
        <v>50</v>
      </c>
      <c r="V34" s="102" t="s">
        <v>50</v>
      </c>
      <c r="W34" s="102" t="s">
        <v>50</v>
      </c>
      <c r="X34" s="102">
        <v>235</v>
      </c>
      <c r="Y34" s="26"/>
      <c r="Z34" s="26"/>
      <c r="AA34" s="26"/>
      <c r="AB34" s="94"/>
      <c r="AC34" s="27"/>
    </row>
    <row r="35" spans="1:29" s="31" customFormat="1" ht="17.25" customHeight="1" x14ac:dyDescent="0.2">
      <c r="A35" s="148" t="s">
        <v>67</v>
      </c>
      <c r="B35" s="149"/>
      <c r="C35" s="150"/>
      <c r="D35" s="70">
        <f>SUM(D34:D34)</f>
        <v>1691.46</v>
      </c>
      <c r="E35" s="70">
        <f>SUM(E34:E34)</f>
        <v>1691.46</v>
      </c>
      <c r="F35" s="70" t="s">
        <v>50</v>
      </c>
      <c r="G35" s="70" t="s">
        <v>50</v>
      </c>
      <c r="H35" s="70" t="s">
        <v>50</v>
      </c>
      <c r="I35" s="70" t="s">
        <v>50</v>
      </c>
      <c r="J35" s="70" t="s">
        <v>50</v>
      </c>
      <c r="K35" s="70" t="s">
        <v>50</v>
      </c>
      <c r="L35" s="70" t="s">
        <v>50</v>
      </c>
      <c r="M35" s="70">
        <f>SUM(M34)</f>
        <v>1691.46</v>
      </c>
      <c r="N35" s="70">
        <f>SUM(N34)</f>
        <v>1691.46</v>
      </c>
      <c r="O35" s="89" t="s">
        <v>50</v>
      </c>
      <c r="P35" s="89" t="s">
        <v>50</v>
      </c>
      <c r="Q35" s="70">
        <f>SUM(Q34)</f>
        <v>1691.46</v>
      </c>
      <c r="R35" s="102" t="s">
        <v>50</v>
      </c>
      <c r="S35" s="102" t="s">
        <v>50</v>
      </c>
      <c r="T35" s="70" t="s">
        <v>50</v>
      </c>
      <c r="U35" s="70" t="s">
        <v>50</v>
      </c>
      <c r="V35" s="70" t="s">
        <v>50</v>
      </c>
      <c r="W35" s="70" t="s">
        <v>50</v>
      </c>
      <c r="X35" s="70">
        <f>SUM(X34)</f>
        <v>235</v>
      </c>
      <c r="Y35" s="32"/>
      <c r="Z35" s="32"/>
      <c r="AA35" s="32"/>
      <c r="AB35" s="30"/>
      <c r="AC35" s="30"/>
    </row>
    <row r="36" spans="1:29" ht="15.75" customHeight="1" x14ac:dyDescent="0.2">
      <c r="A36" s="73" t="s">
        <v>68</v>
      </c>
      <c r="B36" s="135" t="s">
        <v>69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27"/>
      <c r="Z36" s="27"/>
      <c r="AA36" s="27"/>
      <c r="AB36" s="27"/>
      <c r="AC36" s="27"/>
    </row>
    <row r="37" spans="1:29" s="31" customFormat="1" ht="14.25" customHeight="1" x14ac:dyDescent="0.2">
      <c r="A37" s="160" t="s">
        <v>70</v>
      </c>
      <c r="B37" s="161"/>
      <c r="C37" s="162"/>
      <c r="D37" s="58" t="s">
        <v>50</v>
      </c>
      <c r="E37" s="58" t="s">
        <v>50</v>
      </c>
      <c r="F37" s="58" t="s">
        <v>50</v>
      </c>
      <c r="G37" s="58" t="s">
        <v>50</v>
      </c>
      <c r="H37" s="58" t="s">
        <v>50</v>
      </c>
      <c r="I37" s="58" t="s">
        <v>50</v>
      </c>
      <c r="J37" s="58" t="s">
        <v>50</v>
      </c>
      <c r="K37" s="58" t="s">
        <v>50</v>
      </c>
      <c r="L37" s="58" t="s">
        <v>50</v>
      </c>
      <c r="M37" s="73" t="s">
        <v>50</v>
      </c>
      <c r="N37" s="58" t="s">
        <v>50</v>
      </c>
      <c r="O37" s="58" t="s">
        <v>50</v>
      </c>
      <c r="P37" s="58" t="s">
        <v>50</v>
      </c>
      <c r="Q37" s="58" t="s">
        <v>50</v>
      </c>
      <c r="R37" s="58" t="s">
        <v>50</v>
      </c>
      <c r="S37" s="58" t="s">
        <v>50</v>
      </c>
      <c r="T37" s="83" t="s">
        <v>50</v>
      </c>
      <c r="U37" s="58" t="s">
        <v>50</v>
      </c>
      <c r="V37" s="58" t="s">
        <v>50</v>
      </c>
      <c r="W37" s="58" t="s">
        <v>50</v>
      </c>
      <c r="X37" s="83" t="s">
        <v>50</v>
      </c>
      <c r="Y37" s="29"/>
      <c r="Z37" s="29"/>
      <c r="AA37" s="29"/>
      <c r="AB37" s="30"/>
      <c r="AC37" s="30"/>
    </row>
    <row r="38" spans="1:29" ht="21" hidden="1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73"/>
      <c r="N38" s="58"/>
      <c r="O38" s="58"/>
      <c r="P38" s="58"/>
      <c r="Q38" s="58"/>
      <c r="R38" s="58"/>
      <c r="S38" s="58"/>
      <c r="T38" s="83"/>
      <c r="U38" s="58"/>
      <c r="V38" s="58"/>
      <c r="W38" s="58"/>
      <c r="X38" s="83"/>
      <c r="Y38" s="33"/>
      <c r="Z38" s="33"/>
      <c r="AA38" s="33"/>
      <c r="AB38" s="27"/>
      <c r="AC38" s="27"/>
    </row>
    <row r="39" spans="1:29" ht="18" customHeight="1" x14ac:dyDescent="0.2">
      <c r="A39" s="58" t="s">
        <v>71</v>
      </c>
      <c r="B39" s="154" t="s">
        <v>72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6"/>
      <c r="Y39" s="27"/>
      <c r="Z39" s="27"/>
      <c r="AA39" s="27"/>
      <c r="AB39" s="27"/>
      <c r="AC39" s="27"/>
    </row>
    <row r="40" spans="1:29" s="31" customFormat="1" ht="39" customHeight="1" x14ac:dyDescent="0.2">
      <c r="A40" s="80" t="s">
        <v>136</v>
      </c>
      <c r="B40" s="79" t="s">
        <v>114</v>
      </c>
      <c r="C40" s="73" t="s">
        <v>80</v>
      </c>
      <c r="D40" s="60">
        <v>228.43</v>
      </c>
      <c r="E40" s="60">
        <v>228.43</v>
      </c>
      <c r="F40" s="63" t="s">
        <v>50</v>
      </c>
      <c r="G40" s="63" t="s">
        <v>50</v>
      </c>
      <c r="H40" s="63" t="s">
        <v>50</v>
      </c>
      <c r="I40" s="63" t="s">
        <v>50</v>
      </c>
      <c r="J40" s="63" t="s">
        <v>50</v>
      </c>
      <c r="K40" s="63" t="s">
        <v>50</v>
      </c>
      <c r="L40" s="63" t="s">
        <v>50</v>
      </c>
      <c r="M40" s="60">
        <v>228.43</v>
      </c>
      <c r="N40" s="60">
        <v>228.43</v>
      </c>
      <c r="O40" s="63" t="s">
        <v>50</v>
      </c>
      <c r="P40" s="60">
        <v>228.43</v>
      </c>
      <c r="Q40" s="63" t="s">
        <v>50</v>
      </c>
      <c r="R40" s="63" t="s">
        <v>50</v>
      </c>
      <c r="S40" s="63" t="s">
        <v>50</v>
      </c>
      <c r="T40" s="63" t="s">
        <v>50</v>
      </c>
      <c r="U40" s="63" t="s">
        <v>50</v>
      </c>
      <c r="V40" s="63" t="s">
        <v>50</v>
      </c>
      <c r="W40" s="63" t="s">
        <v>50</v>
      </c>
      <c r="X40" s="63" t="s">
        <v>50</v>
      </c>
      <c r="Y40" s="30"/>
      <c r="Z40" s="30"/>
      <c r="AA40" s="30"/>
      <c r="AB40" s="30"/>
      <c r="AC40" s="30"/>
    </row>
    <row r="41" spans="1:29" s="31" customFormat="1" ht="39" customHeight="1" x14ac:dyDescent="0.2">
      <c r="A41" s="80" t="s">
        <v>115</v>
      </c>
      <c r="B41" s="79" t="s">
        <v>129</v>
      </c>
      <c r="C41" s="73" t="s">
        <v>127</v>
      </c>
      <c r="D41" s="39">
        <v>1194.44</v>
      </c>
      <c r="E41" s="39">
        <v>1194.44</v>
      </c>
      <c r="F41" s="63" t="s">
        <v>50</v>
      </c>
      <c r="G41" s="63" t="s">
        <v>50</v>
      </c>
      <c r="H41" s="63" t="s">
        <v>50</v>
      </c>
      <c r="I41" s="63" t="s">
        <v>50</v>
      </c>
      <c r="J41" s="63" t="s">
        <v>50</v>
      </c>
      <c r="K41" s="63" t="s">
        <v>50</v>
      </c>
      <c r="L41" s="63" t="s">
        <v>50</v>
      </c>
      <c r="M41" s="39">
        <v>1194.44</v>
      </c>
      <c r="N41" s="39">
        <v>1194.44</v>
      </c>
      <c r="O41" s="63" t="s">
        <v>50</v>
      </c>
      <c r="P41" s="63" t="s">
        <v>50</v>
      </c>
      <c r="Q41" s="39">
        <v>1194.44</v>
      </c>
      <c r="R41" s="63" t="s">
        <v>50</v>
      </c>
      <c r="S41" s="63" t="s">
        <v>50</v>
      </c>
      <c r="T41" s="63" t="s">
        <v>50</v>
      </c>
      <c r="U41" s="63" t="s">
        <v>50</v>
      </c>
      <c r="V41" s="63" t="s">
        <v>50</v>
      </c>
      <c r="W41" s="63" t="s">
        <v>50</v>
      </c>
      <c r="X41" s="63" t="s">
        <v>50</v>
      </c>
      <c r="Y41" s="30"/>
      <c r="Z41" s="30"/>
      <c r="AA41" s="30"/>
      <c r="AB41" s="30"/>
      <c r="AC41" s="30"/>
    </row>
    <row r="42" spans="1:29" s="31" customFormat="1" ht="39" customHeight="1" x14ac:dyDescent="0.2">
      <c r="A42" s="80" t="s">
        <v>143</v>
      </c>
      <c r="B42" s="105" t="s">
        <v>139</v>
      </c>
      <c r="C42" s="103" t="s">
        <v>80</v>
      </c>
      <c r="D42" s="39">
        <v>646.04999999999995</v>
      </c>
      <c r="E42" s="39">
        <v>646.04999999999995</v>
      </c>
      <c r="F42" s="63" t="s">
        <v>50</v>
      </c>
      <c r="G42" s="63" t="s">
        <v>50</v>
      </c>
      <c r="H42" s="63" t="s">
        <v>50</v>
      </c>
      <c r="I42" s="63" t="s">
        <v>50</v>
      </c>
      <c r="J42" s="63" t="s">
        <v>50</v>
      </c>
      <c r="K42" s="63" t="s">
        <v>50</v>
      </c>
      <c r="L42" s="63" t="s">
        <v>50</v>
      </c>
      <c r="M42" s="39">
        <v>646.04999999999995</v>
      </c>
      <c r="N42" s="39">
        <v>646.04999999999995</v>
      </c>
      <c r="O42" s="63" t="s">
        <v>50</v>
      </c>
      <c r="P42" s="39">
        <v>646.04999999999995</v>
      </c>
      <c r="Q42" s="63" t="s">
        <v>50</v>
      </c>
      <c r="R42" s="63" t="s">
        <v>50</v>
      </c>
      <c r="S42" s="63" t="s">
        <v>50</v>
      </c>
      <c r="T42" s="63" t="s">
        <v>50</v>
      </c>
      <c r="U42" s="63" t="s">
        <v>50</v>
      </c>
      <c r="V42" s="63" t="s">
        <v>50</v>
      </c>
      <c r="W42" s="63" t="s">
        <v>50</v>
      </c>
      <c r="X42" s="63" t="s">
        <v>50</v>
      </c>
      <c r="Y42" s="30"/>
      <c r="Z42" s="30"/>
      <c r="AA42" s="30"/>
      <c r="AB42" s="30"/>
      <c r="AC42" s="30"/>
    </row>
    <row r="43" spans="1:29" s="31" customFormat="1" ht="20.25" customHeight="1" x14ac:dyDescent="0.2">
      <c r="A43" s="148" t="s">
        <v>73</v>
      </c>
      <c r="B43" s="149"/>
      <c r="C43" s="150"/>
      <c r="D43" s="71">
        <f>SUM(D40:D42)</f>
        <v>2068.92</v>
      </c>
      <c r="E43" s="71">
        <f>SUM(E40:E42)</f>
        <v>2068.92</v>
      </c>
      <c r="F43" s="71" t="s">
        <v>50</v>
      </c>
      <c r="G43" s="71" t="s">
        <v>50</v>
      </c>
      <c r="H43" s="71" t="s">
        <v>50</v>
      </c>
      <c r="I43" s="71" t="s">
        <v>50</v>
      </c>
      <c r="J43" s="71" t="s">
        <v>50</v>
      </c>
      <c r="K43" s="71" t="s">
        <v>50</v>
      </c>
      <c r="L43" s="71" t="s">
        <v>50</v>
      </c>
      <c r="M43" s="72">
        <f>SUM(M40:M42)</f>
        <v>2068.92</v>
      </c>
      <c r="N43" s="70">
        <f>SUM(N40:N42)</f>
        <v>2068.92</v>
      </c>
      <c r="O43" s="63" t="s">
        <v>50</v>
      </c>
      <c r="P43" s="71">
        <f>SUM(P42,P40,P41)</f>
        <v>874.48</v>
      </c>
      <c r="Q43" s="71">
        <f>SUM(Q41)</f>
        <v>1194.44</v>
      </c>
      <c r="R43" s="63" t="s">
        <v>50</v>
      </c>
      <c r="S43" s="63" t="s">
        <v>50</v>
      </c>
      <c r="T43" s="72" t="s">
        <v>50</v>
      </c>
      <c r="U43" s="72" t="s">
        <v>50</v>
      </c>
      <c r="V43" s="72" t="s">
        <v>50</v>
      </c>
      <c r="W43" s="72" t="s">
        <v>50</v>
      </c>
      <c r="X43" s="72" t="s">
        <v>50</v>
      </c>
      <c r="Y43" s="30"/>
      <c r="Z43" s="30"/>
      <c r="AA43" s="99"/>
      <c r="AB43" s="99"/>
      <c r="AC43" s="30"/>
    </row>
    <row r="44" spans="1:29" s="31" customFormat="1" ht="15.75" customHeight="1" x14ac:dyDescent="0.2">
      <c r="A44" s="163" t="s">
        <v>74</v>
      </c>
      <c r="B44" s="164"/>
      <c r="C44" s="165"/>
      <c r="D44" s="61">
        <f>SUM(D43,D35,D30,D26,D23)</f>
        <v>12951.029999999999</v>
      </c>
      <c r="E44" s="61">
        <f>SUM(E43,E35,E30,E26,E23)</f>
        <v>12951.029999999999</v>
      </c>
      <c r="F44" s="61" t="s">
        <v>50</v>
      </c>
      <c r="G44" s="61" t="s">
        <v>50</v>
      </c>
      <c r="H44" s="61" t="s">
        <v>50</v>
      </c>
      <c r="I44" s="61" t="s">
        <v>50</v>
      </c>
      <c r="J44" s="61" t="s">
        <v>50</v>
      </c>
      <c r="K44" s="61" t="s">
        <v>50</v>
      </c>
      <c r="L44" s="61" t="s">
        <v>50</v>
      </c>
      <c r="M44" s="70">
        <f>SUM(M43,M35,M30,M23)</f>
        <v>12951.029999999999</v>
      </c>
      <c r="N44" s="61">
        <f>SUM(N43,N35,N30,N26,N23)</f>
        <v>12951.029999999999</v>
      </c>
      <c r="O44" s="63" t="s">
        <v>50</v>
      </c>
      <c r="P44" s="61">
        <f>SUM(P43,P35,P30,P26,P23)</f>
        <v>874.48</v>
      </c>
      <c r="Q44" s="61">
        <f>SUM(Q43,Q35,Q30,Q26,Q23)</f>
        <v>3509.56</v>
      </c>
      <c r="R44" s="61">
        <f>SUM(R43,R35,R30,R26,R23)</f>
        <v>8566.99</v>
      </c>
      <c r="S44" s="63" t="s">
        <v>50</v>
      </c>
      <c r="T44" s="28" t="s">
        <v>50</v>
      </c>
      <c r="U44" s="28" t="s">
        <v>50</v>
      </c>
      <c r="V44" s="28" t="s">
        <v>50</v>
      </c>
      <c r="W44" s="28" t="s">
        <v>50</v>
      </c>
      <c r="X44" s="28">
        <f>SUM(X35,X23)</f>
        <v>1927.91</v>
      </c>
      <c r="Y44" s="30"/>
      <c r="Z44" s="30"/>
      <c r="AA44" s="30"/>
      <c r="AB44" s="30"/>
      <c r="AC44" s="30"/>
    </row>
    <row r="45" spans="1:29" ht="15.75" customHeight="1" x14ac:dyDescent="0.2">
      <c r="A45" s="34" t="s">
        <v>75</v>
      </c>
      <c r="B45" s="145" t="s">
        <v>76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26"/>
      <c r="Z45" s="26"/>
      <c r="AA45" s="26"/>
      <c r="AB45" s="27"/>
      <c r="AC45" s="27"/>
    </row>
    <row r="46" spans="1:29" ht="16.5" customHeight="1" x14ac:dyDescent="0.2">
      <c r="A46" s="145" t="s">
        <v>77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33"/>
      <c r="Z46" s="33"/>
      <c r="AA46" s="98"/>
      <c r="AB46" s="27"/>
      <c r="AC46" s="27"/>
    </row>
    <row r="47" spans="1:29" ht="17.25" customHeight="1" x14ac:dyDescent="0.2">
      <c r="A47" s="22" t="s">
        <v>78</v>
      </c>
      <c r="B47" s="135" t="s">
        <v>47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7"/>
      <c r="Y47" s="33"/>
      <c r="Z47" s="33"/>
      <c r="AA47" s="98"/>
      <c r="AB47" s="27"/>
      <c r="AC47" s="27"/>
    </row>
    <row r="48" spans="1:29" s="91" customFormat="1" ht="50.25" customHeight="1" x14ac:dyDescent="0.2">
      <c r="A48" s="23" t="s">
        <v>79</v>
      </c>
      <c r="B48" s="113" t="s">
        <v>145</v>
      </c>
      <c r="C48" s="74" t="s">
        <v>82</v>
      </c>
      <c r="D48" s="90">
        <v>141.58000000000001</v>
      </c>
      <c r="E48" s="90">
        <v>141.58000000000001</v>
      </c>
      <c r="F48" s="39" t="s">
        <v>50</v>
      </c>
      <c r="G48" s="39" t="s">
        <v>50</v>
      </c>
      <c r="H48" s="39" t="s">
        <v>50</v>
      </c>
      <c r="I48" s="39" t="s">
        <v>50</v>
      </c>
      <c r="J48" s="39" t="s">
        <v>50</v>
      </c>
      <c r="K48" s="39" t="s">
        <v>50</v>
      </c>
      <c r="L48" s="39" t="s">
        <v>50</v>
      </c>
      <c r="M48" s="90">
        <v>141.58000000000001</v>
      </c>
      <c r="N48" s="90">
        <v>141.58000000000001</v>
      </c>
      <c r="O48" s="39" t="s">
        <v>50</v>
      </c>
      <c r="P48" s="90">
        <v>141.58000000000001</v>
      </c>
      <c r="Q48" s="90" t="s">
        <v>50</v>
      </c>
      <c r="R48" s="25" t="s">
        <v>50</v>
      </c>
      <c r="S48" s="25" t="s">
        <v>50</v>
      </c>
      <c r="T48" s="116">
        <v>21</v>
      </c>
      <c r="U48" s="25" t="s">
        <v>50</v>
      </c>
      <c r="V48" s="25">
        <v>187760</v>
      </c>
      <c r="W48" s="25" t="s">
        <v>50</v>
      </c>
      <c r="X48" s="25">
        <v>356.74</v>
      </c>
      <c r="Y48" s="33"/>
      <c r="Z48" s="33"/>
      <c r="AA48" s="33"/>
      <c r="AB48" s="27"/>
      <c r="AC48" s="27"/>
    </row>
    <row r="49" spans="1:29" ht="34.5" customHeight="1" x14ac:dyDescent="0.2">
      <c r="A49" s="23" t="s">
        <v>81</v>
      </c>
      <c r="B49" s="79" t="s">
        <v>119</v>
      </c>
      <c r="C49" s="16" t="s">
        <v>125</v>
      </c>
      <c r="D49" s="38">
        <v>948.5</v>
      </c>
      <c r="E49" s="38">
        <v>948.5</v>
      </c>
      <c r="F49" s="24" t="s">
        <v>50</v>
      </c>
      <c r="G49" s="24" t="s">
        <v>50</v>
      </c>
      <c r="H49" s="24" t="s">
        <v>50</v>
      </c>
      <c r="I49" s="24" t="s">
        <v>50</v>
      </c>
      <c r="J49" s="24" t="s">
        <v>50</v>
      </c>
      <c r="K49" s="24" t="s">
        <v>50</v>
      </c>
      <c r="L49" s="24" t="s">
        <v>50</v>
      </c>
      <c r="M49" s="38">
        <v>948.5</v>
      </c>
      <c r="N49" s="38">
        <v>948.5</v>
      </c>
      <c r="O49" s="39" t="s">
        <v>50</v>
      </c>
      <c r="P49" s="39" t="s">
        <v>50</v>
      </c>
      <c r="Q49" s="38">
        <v>948.5</v>
      </c>
      <c r="R49" s="25" t="s">
        <v>50</v>
      </c>
      <c r="S49" s="25" t="s">
        <v>50</v>
      </c>
      <c r="T49" s="25" t="s">
        <v>50</v>
      </c>
      <c r="U49" s="25" t="s">
        <v>50</v>
      </c>
      <c r="V49" s="25" t="s">
        <v>50</v>
      </c>
      <c r="W49" s="25" t="s">
        <v>50</v>
      </c>
      <c r="X49" s="25" t="s">
        <v>50</v>
      </c>
      <c r="Y49" s="33"/>
      <c r="Z49" s="33"/>
      <c r="AA49" s="33"/>
      <c r="AB49" s="27"/>
      <c r="AC49" s="27"/>
    </row>
    <row r="50" spans="1:29" s="31" customFormat="1" ht="21" customHeight="1" x14ac:dyDescent="0.2">
      <c r="A50" s="23" t="s">
        <v>142</v>
      </c>
      <c r="B50" s="79" t="s">
        <v>121</v>
      </c>
      <c r="C50" s="74" t="s">
        <v>80</v>
      </c>
      <c r="D50" s="38">
        <v>119.33</v>
      </c>
      <c r="E50" s="38">
        <v>119.33</v>
      </c>
      <c r="F50" s="39" t="s">
        <v>50</v>
      </c>
      <c r="G50" s="39" t="s">
        <v>50</v>
      </c>
      <c r="H50" s="39" t="s">
        <v>50</v>
      </c>
      <c r="I50" s="39" t="s">
        <v>50</v>
      </c>
      <c r="J50" s="39" t="s">
        <v>50</v>
      </c>
      <c r="K50" s="39" t="s">
        <v>50</v>
      </c>
      <c r="L50" s="39" t="s">
        <v>50</v>
      </c>
      <c r="M50" s="38">
        <v>119.33</v>
      </c>
      <c r="N50" s="38">
        <v>119.33</v>
      </c>
      <c r="O50" s="39" t="s">
        <v>50</v>
      </c>
      <c r="P50" s="38">
        <v>119.33</v>
      </c>
      <c r="Q50" s="39" t="s">
        <v>50</v>
      </c>
      <c r="R50" s="39" t="s">
        <v>50</v>
      </c>
      <c r="S50" s="39" t="s">
        <v>50</v>
      </c>
      <c r="T50" s="25" t="s">
        <v>50</v>
      </c>
      <c r="U50" s="25" t="s">
        <v>50</v>
      </c>
      <c r="V50" s="25" t="s">
        <v>50</v>
      </c>
      <c r="W50" s="25" t="s">
        <v>50</v>
      </c>
      <c r="X50" s="25" t="s">
        <v>50</v>
      </c>
      <c r="Y50" s="33"/>
      <c r="Z50" s="33"/>
      <c r="AA50" s="33"/>
      <c r="AB50" s="27"/>
      <c r="AC50" s="27"/>
    </row>
    <row r="51" spans="1:29" s="31" customFormat="1" ht="33.75" customHeight="1" x14ac:dyDescent="0.2">
      <c r="A51" s="23" t="s">
        <v>107</v>
      </c>
      <c r="B51" s="77" t="s">
        <v>122</v>
      </c>
      <c r="C51" s="74" t="s">
        <v>126</v>
      </c>
      <c r="D51" s="38">
        <v>9507</v>
      </c>
      <c r="E51" s="38">
        <v>9507</v>
      </c>
      <c r="F51" s="39" t="s">
        <v>50</v>
      </c>
      <c r="G51" s="39" t="s">
        <v>50</v>
      </c>
      <c r="H51" s="39" t="s">
        <v>50</v>
      </c>
      <c r="I51" s="39" t="s">
        <v>50</v>
      </c>
      <c r="J51" s="39" t="s">
        <v>50</v>
      </c>
      <c r="K51" s="39" t="s">
        <v>50</v>
      </c>
      <c r="L51" s="39" t="s">
        <v>50</v>
      </c>
      <c r="M51" s="38">
        <v>9507</v>
      </c>
      <c r="N51" s="38">
        <v>9507</v>
      </c>
      <c r="O51" s="39" t="s">
        <v>50</v>
      </c>
      <c r="P51" s="39" t="s">
        <v>50</v>
      </c>
      <c r="Q51" s="39" t="s">
        <v>50</v>
      </c>
      <c r="R51" s="39" t="s">
        <v>50</v>
      </c>
      <c r="S51" s="90">
        <v>9507</v>
      </c>
      <c r="T51" s="25" t="s">
        <v>50</v>
      </c>
      <c r="U51" s="25" t="s">
        <v>50</v>
      </c>
      <c r="V51" s="25" t="s">
        <v>50</v>
      </c>
      <c r="W51" s="25" t="s">
        <v>50</v>
      </c>
      <c r="X51" s="25" t="s">
        <v>50</v>
      </c>
      <c r="Y51" s="33"/>
      <c r="Z51" s="33"/>
      <c r="AA51" s="33"/>
      <c r="AB51" s="27"/>
      <c r="AC51" s="27"/>
    </row>
    <row r="52" spans="1:29" s="31" customFormat="1" ht="18" customHeight="1" x14ac:dyDescent="0.2">
      <c r="A52" s="148" t="s">
        <v>83</v>
      </c>
      <c r="B52" s="149"/>
      <c r="C52" s="150"/>
      <c r="D52" s="70">
        <f>SUM(D48:D51)</f>
        <v>10716.41</v>
      </c>
      <c r="E52" s="70">
        <f>SUM(E48:E51)</f>
        <v>10716.41</v>
      </c>
      <c r="F52" s="68" t="s">
        <v>50</v>
      </c>
      <c r="G52" s="68" t="s">
        <v>50</v>
      </c>
      <c r="H52" s="68" t="s">
        <v>50</v>
      </c>
      <c r="I52" s="68" t="s">
        <v>50</v>
      </c>
      <c r="J52" s="68" t="s">
        <v>50</v>
      </c>
      <c r="K52" s="68" t="s">
        <v>50</v>
      </c>
      <c r="L52" s="68" t="s">
        <v>50</v>
      </c>
      <c r="M52" s="68">
        <f t="shared" ref="M52:S52" si="0">SUM(M48:M51)</f>
        <v>10716.41</v>
      </c>
      <c r="N52" s="68">
        <f t="shared" si="0"/>
        <v>10716.41</v>
      </c>
      <c r="O52" s="39" t="s">
        <v>50</v>
      </c>
      <c r="P52" s="70">
        <f t="shared" si="0"/>
        <v>260.91000000000003</v>
      </c>
      <c r="Q52" s="70">
        <f t="shared" si="0"/>
        <v>948.5</v>
      </c>
      <c r="R52" s="39" t="s">
        <v>50</v>
      </c>
      <c r="S52" s="70">
        <f t="shared" si="0"/>
        <v>9507</v>
      </c>
      <c r="T52" s="82" t="s">
        <v>50</v>
      </c>
      <c r="U52" s="70" t="s">
        <v>50</v>
      </c>
      <c r="V52" s="70" t="s">
        <v>50</v>
      </c>
      <c r="W52" s="70" t="s">
        <v>50</v>
      </c>
      <c r="X52" s="70">
        <f>SUM(X48:X51)</f>
        <v>356.74</v>
      </c>
      <c r="Y52" s="32"/>
      <c r="Z52" s="32"/>
      <c r="AA52" s="32"/>
      <c r="AB52" s="30"/>
      <c r="AC52" s="30"/>
    </row>
    <row r="53" spans="1:29" ht="18" customHeight="1" x14ac:dyDescent="0.2">
      <c r="A53" s="22" t="s">
        <v>84</v>
      </c>
      <c r="B53" s="135" t="s">
        <v>53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7"/>
      <c r="Y53" s="33"/>
      <c r="Z53" s="33"/>
      <c r="AA53" s="33"/>
      <c r="AB53" s="27"/>
      <c r="AC53" s="27"/>
    </row>
    <row r="54" spans="1:29" s="31" customFormat="1" ht="12.75" customHeight="1" x14ac:dyDescent="0.2">
      <c r="A54" s="145" t="s">
        <v>85</v>
      </c>
      <c r="B54" s="146"/>
      <c r="C54" s="147"/>
      <c r="D54" s="40" t="s">
        <v>50</v>
      </c>
      <c r="E54" s="28" t="s">
        <v>50</v>
      </c>
      <c r="F54" s="39" t="s">
        <v>50</v>
      </c>
      <c r="G54" s="39" t="s">
        <v>50</v>
      </c>
      <c r="H54" s="39" t="s">
        <v>50</v>
      </c>
      <c r="I54" s="39" t="s">
        <v>50</v>
      </c>
      <c r="J54" s="39" t="s">
        <v>50</v>
      </c>
      <c r="K54" s="39" t="s">
        <v>50</v>
      </c>
      <c r="L54" s="39" t="s">
        <v>50</v>
      </c>
      <c r="M54" s="39" t="s">
        <v>50</v>
      </c>
      <c r="N54" s="39" t="s">
        <v>50</v>
      </c>
      <c r="O54" s="39" t="s">
        <v>50</v>
      </c>
      <c r="P54" s="39" t="s">
        <v>50</v>
      </c>
      <c r="Q54" s="39" t="s">
        <v>50</v>
      </c>
      <c r="R54" s="39" t="s">
        <v>50</v>
      </c>
      <c r="S54" s="39" t="s">
        <v>50</v>
      </c>
      <c r="T54" s="84" t="s">
        <v>50</v>
      </c>
      <c r="U54" s="28" t="s">
        <v>50</v>
      </c>
      <c r="V54" s="28" t="s">
        <v>50</v>
      </c>
      <c r="W54" s="28" t="s">
        <v>50</v>
      </c>
      <c r="X54" s="84" t="s">
        <v>50</v>
      </c>
      <c r="Y54" s="30"/>
      <c r="Z54" s="30"/>
      <c r="AA54" s="30"/>
      <c r="AB54" s="30"/>
      <c r="AC54" s="30"/>
    </row>
    <row r="55" spans="1:29" ht="12.75" customHeight="1" x14ac:dyDescent="0.2">
      <c r="A55" s="41" t="s">
        <v>86</v>
      </c>
      <c r="B55" s="157" t="s">
        <v>62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9"/>
      <c r="Y55" s="27"/>
      <c r="Z55" s="27"/>
      <c r="AA55" s="27"/>
      <c r="AB55" s="27"/>
      <c r="AC55" s="27"/>
    </row>
    <row r="56" spans="1:29" s="31" customFormat="1" ht="10.5" customHeight="1" x14ac:dyDescent="0.2">
      <c r="A56" s="145" t="s">
        <v>87</v>
      </c>
      <c r="B56" s="146"/>
      <c r="C56" s="147"/>
      <c r="D56" s="42" t="s">
        <v>50</v>
      </c>
      <c r="E56" s="42" t="s">
        <v>50</v>
      </c>
      <c r="F56" s="42" t="s">
        <v>50</v>
      </c>
      <c r="G56" s="42" t="s">
        <v>50</v>
      </c>
      <c r="H56" s="42" t="s">
        <v>50</v>
      </c>
      <c r="I56" s="42" t="s">
        <v>50</v>
      </c>
      <c r="J56" s="42" t="s">
        <v>50</v>
      </c>
      <c r="K56" s="42" t="s">
        <v>50</v>
      </c>
      <c r="L56" s="42" t="s">
        <v>50</v>
      </c>
      <c r="M56" s="42" t="s">
        <v>50</v>
      </c>
      <c r="N56" s="42" t="s">
        <v>50</v>
      </c>
      <c r="O56" s="42" t="s">
        <v>50</v>
      </c>
      <c r="P56" s="42" t="s">
        <v>50</v>
      </c>
      <c r="Q56" s="42" t="s">
        <v>50</v>
      </c>
      <c r="R56" s="42" t="s">
        <v>50</v>
      </c>
      <c r="S56" s="42" t="s">
        <v>50</v>
      </c>
      <c r="T56" s="85" t="s">
        <v>50</v>
      </c>
      <c r="U56" s="42" t="s">
        <v>50</v>
      </c>
      <c r="V56" s="42" t="s">
        <v>50</v>
      </c>
      <c r="W56" s="42" t="s">
        <v>50</v>
      </c>
      <c r="X56" s="85" t="s">
        <v>50</v>
      </c>
      <c r="Y56" s="30"/>
      <c r="Z56" s="30"/>
      <c r="AA56" s="30"/>
      <c r="AB56" s="30"/>
      <c r="AC56" s="30"/>
    </row>
    <row r="57" spans="1:29" ht="17.25" customHeight="1" x14ac:dyDescent="0.2">
      <c r="A57" s="22" t="s">
        <v>88</v>
      </c>
      <c r="B57" s="169" t="s">
        <v>65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33"/>
      <c r="Z57" s="33"/>
      <c r="AA57" s="33"/>
      <c r="AB57" s="27"/>
      <c r="AC57" s="27"/>
    </row>
    <row r="58" spans="1:29" ht="18.75" customHeight="1" x14ac:dyDescent="0.2">
      <c r="A58" s="75" t="s">
        <v>89</v>
      </c>
      <c r="B58" s="79" t="s">
        <v>135</v>
      </c>
      <c r="C58" s="45" t="s">
        <v>80</v>
      </c>
      <c r="D58" s="35">
        <v>1992.89</v>
      </c>
      <c r="E58" s="35">
        <v>1992.89</v>
      </c>
      <c r="F58" s="90" t="s">
        <v>50</v>
      </c>
      <c r="G58" s="90" t="s">
        <v>50</v>
      </c>
      <c r="H58" s="90" t="s">
        <v>50</v>
      </c>
      <c r="I58" s="90" t="s">
        <v>50</v>
      </c>
      <c r="J58" s="90" t="s">
        <v>50</v>
      </c>
      <c r="K58" s="90" t="s">
        <v>50</v>
      </c>
      <c r="L58" s="90" t="s">
        <v>50</v>
      </c>
      <c r="M58" s="35">
        <v>1992.89</v>
      </c>
      <c r="N58" s="35">
        <v>1992.89</v>
      </c>
      <c r="O58" s="97" t="s">
        <v>50</v>
      </c>
      <c r="P58" s="97" t="s">
        <v>50</v>
      </c>
      <c r="Q58" s="96">
        <v>1992.89</v>
      </c>
      <c r="R58" s="25" t="s">
        <v>50</v>
      </c>
      <c r="S58" s="25" t="s">
        <v>50</v>
      </c>
      <c r="T58" s="116">
        <v>42</v>
      </c>
      <c r="U58" s="25" t="s">
        <v>50</v>
      </c>
      <c r="V58" s="25" t="s">
        <v>50</v>
      </c>
      <c r="W58" s="25" t="s">
        <v>50</v>
      </c>
      <c r="X58" s="25">
        <v>557</v>
      </c>
      <c r="Y58" s="33"/>
      <c r="Z58" s="33"/>
      <c r="AA58" s="33"/>
      <c r="AB58" s="27"/>
      <c r="AC58" s="27"/>
    </row>
    <row r="59" spans="1:29" s="31" customFormat="1" ht="18.75" customHeight="1" x14ac:dyDescent="0.2">
      <c r="A59" s="148" t="s">
        <v>90</v>
      </c>
      <c r="B59" s="149"/>
      <c r="C59" s="150"/>
      <c r="D59" s="70">
        <f>SUM(D58:D58)</f>
        <v>1992.89</v>
      </c>
      <c r="E59" s="70">
        <f>SUM(E58:E58)</f>
        <v>1992.89</v>
      </c>
      <c r="F59" s="67" t="s">
        <v>50</v>
      </c>
      <c r="G59" s="67" t="s">
        <v>50</v>
      </c>
      <c r="H59" s="67" t="s">
        <v>50</v>
      </c>
      <c r="I59" s="67" t="s">
        <v>50</v>
      </c>
      <c r="J59" s="67" t="s">
        <v>50</v>
      </c>
      <c r="K59" s="67" t="s">
        <v>50</v>
      </c>
      <c r="L59" s="67" t="s">
        <v>50</v>
      </c>
      <c r="M59" s="68">
        <f>SUM(M58:M58)</f>
        <v>1992.89</v>
      </c>
      <c r="N59" s="70">
        <f>SUM(N58:N58)</f>
        <v>1992.89</v>
      </c>
      <c r="O59" s="97" t="s">
        <v>50</v>
      </c>
      <c r="P59" s="97" t="s">
        <v>50</v>
      </c>
      <c r="Q59" s="70">
        <f>SUM(Q58:Q58)</f>
        <v>1992.89</v>
      </c>
      <c r="R59" s="25" t="s">
        <v>50</v>
      </c>
      <c r="S59" s="25" t="s">
        <v>50</v>
      </c>
      <c r="T59" s="82" t="s">
        <v>50</v>
      </c>
      <c r="U59" s="70" t="s">
        <v>50</v>
      </c>
      <c r="V59" s="70" t="s">
        <v>50</v>
      </c>
      <c r="W59" s="70" t="s">
        <v>50</v>
      </c>
      <c r="X59" s="70">
        <f>SUM(X58)</f>
        <v>557</v>
      </c>
      <c r="Y59" s="30"/>
      <c r="Z59" s="30"/>
      <c r="AA59" s="30"/>
      <c r="AB59" s="30"/>
      <c r="AC59" s="30"/>
    </row>
    <row r="60" spans="1:29" ht="12.75" customHeight="1" x14ac:dyDescent="0.2">
      <c r="A60" s="16" t="s">
        <v>91</v>
      </c>
      <c r="B60" s="157" t="s">
        <v>69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9"/>
      <c r="Y60" s="27"/>
      <c r="Z60" s="27"/>
      <c r="AA60" s="27"/>
      <c r="AB60" s="27"/>
      <c r="AC60" s="27"/>
    </row>
    <row r="61" spans="1:29" ht="26.25" customHeight="1" x14ac:dyDescent="0.2">
      <c r="A61" s="44" t="s">
        <v>92</v>
      </c>
      <c r="B61" s="76" t="s">
        <v>117</v>
      </c>
      <c r="C61" s="45" t="s">
        <v>146</v>
      </c>
      <c r="D61" s="119">
        <v>240.99</v>
      </c>
      <c r="E61" s="119">
        <v>240.99</v>
      </c>
      <c r="F61" s="39" t="s">
        <v>50</v>
      </c>
      <c r="G61" s="39" t="s">
        <v>50</v>
      </c>
      <c r="H61" s="39" t="s">
        <v>50</v>
      </c>
      <c r="I61" s="39" t="s">
        <v>50</v>
      </c>
      <c r="J61" s="39" t="s">
        <v>50</v>
      </c>
      <c r="K61" s="39" t="s">
        <v>50</v>
      </c>
      <c r="L61" s="39" t="s">
        <v>50</v>
      </c>
      <c r="M61" s="119">
        <v>240.99</v>
      </c>
      <c r="N61" s="119">
        <v>240.99</v>
      </c>
      <c r="O61" s="36" t="s">
        <v>50</v>
      </c>
      <c r="P61" s="36" t="s">
        <v>50</v>
      </c>
      <c r="Q61" s="119">
        <v>240.99</v>
      </c>
      <c r="R61" s="37" t="s">
        <v>50</v>
      </c>
      <c r="S61" s="37" t="s">
        <v>50</v>
      </c>
      <c r="T61" s="39" t="s">
        <v>50</v>
      </c>
      <c r="U61" s="39" t="s">
        <v>50</v>
      </c>
      <c r="V61" s="39" t="s">
        <v>50</v>
      </c>
      <c r="W61" s="39" t="s">
        <v>50</v>
      </c>
      <c r="X61" s="39" t="s">
        <v>50</v>
      </c>
      <c r="Y61" s="46"/>
      <c r="Z61" s="46"/>
      <c r="AA61" s="46"/>
      <c r="AB61" s="46"/>
      <c r="AC61" s="46"/>
    </row>
    <row r="62" spans="1:29" s="112" customFormat="1" ht="22.5" customHeight="1" x14ac:dyDescent="0.2">
      <c r="A62" s="106" t="s">
        <v>93</v>
      </c>
      <c r="B62" s="107" t="s">
        <v>118</v>
      </c>
      <c r="C62" s="106" t="s">
        <v>147</v>
      </c>
      <c r="D62" s="108">
        <v>9401.32</v>
      </c>
      <c r="E62" s="108">
        <v>9401.32</v>
      </c>
      <c r="F62" s="109" t="s">
        <v>50</v>
      </c>
      <c r="G62" s="109" t="s">
        <v>50</v>
      </c>
      <c r="H62" s="109" t="s">
        <v>50</v>
      </c>
      <c r="I62" s="109" t="s">
        <v>50</v>
      </c>
      <c r="J62" s="109" t="s">
        <v>50</v>
      </c>
      <c r="K62" s="109" t="s">
        <v>50</v>
      </c>
      <c r="L62" s="109" t="s">
        <v>50</v>
      </c>
      <c r="M62" s="108">
        <v>9401.32</v>
      </c>
      <c r="N62" s="108">
        <v>9401.32</v>
      </c>
      <c r="O62" s="109" t="s">
        <v>50</v>
      </c>
      <c r="P62" s="108">
        <v>9401.32</v>
      </c>
      <c r="Q62" s="109" t="s">
        <v>50</v>
      </c>
      <c r="R62" s="109" t="s">
        <v>50</v>
      </c>
      <c r="S62" s="110" t="s">
        <v>50</v>
      </c>
      <c r="T62" s="109" t="s">
        <v>50</v>
      </c>
      <c r="U62" s="109" t="s">
        <v>50</v>
      </c>
      <c r="V62" s="109" t="s">
        <v>50</v>
      </c>
      <c r="W62" s="109" t="s">
        <v>50</v>
      </c>
      <c r="X62" s="109" t="s">
        <v>50</v>
      </c>
      <c r="Y62" s="111"/>
      <c r="Z62" s="111"/>
      <c r="AA62" s="111"/>
      <c r="AB62" s="111"/>
      <c r="AC62" s="111"/>
    </row>
    <row r="63" spans="1:29" s="31" customFormat="1" ht="16.5" customHeight="1" x14ac:dyDescent="0.2">
      <c r="A63" s="148" t="s">
        <v>94</v>
      </c>
      <c r="B63" s="149"/>
      <c r="C63" s="150"/>
      <c r="D63" s="69">
        <f>SUM(D61:D62)</f>
        <v>9642.31</v>
      </c>
      <c r="E63" s="70">
        <f>SUM(E61:E62)</f>
        <v>9642.31</v>
      </c>
      <c r="F63" s="68" t="s">
        <v>50</v>
      </c>
      <c r="G63" s="68" t="s">
        <v>50</v>
      </c>
      <c r="H63" s="68" t="s">
        <v>50</v>
      </c>
      <c r="I63" s="68" t="s">
        <v>50</v>
      </c>
      <c r="J63" s="68" t="s">
        <v>50</v>
      </c>
      <c r="K63" s="68" t="s">
        <v>50</v>
      </c>
      <c r="L63" s="68" t="s">
        <v>50</v>
      </c>
      <c r="M63" s="68">
        <f t="shared" ref="M63:Q63" si="1">SUM(M61:M62)</f>
        <v>9642.31</v>
      </c>
      <c r="N63" s="70">
        <f t="shared" si="1"/>
        <v>9642.31</v>
      </c>
      <c r="O63" s="109" t="s">
        <v>50</v>
      </c>
      <c r="P63" s="70">
        <f t="shared" si="1"/>
        <v>9401.32</v>
      </c>
      <c r="Q63" s="70">
        <f t="shared" si="1"/>
        <v>240.99</v>
      </c>
      <c r="R63" s="109" t="s">
        <v>50</v>
      </c>
      <c r="S63" s="110" t="s">
        <v>50</v>
      </c>
      <c r="T63" s="70" t="s">
        <v>50</v>
      </c>
      <c r="U63" s="70" t="s">
        <v>50</v>
      </c>
      <c r="V63" s="70" t="s">
        <v>50</v>
      </c>
      <c r="W63" s="66" t="s">
        <v>50</v>
      </c>
      <c r="X63" s="66" t="s">
        <v>50</v>
      </c>
      <c r="Y63" s="30"/>
      <c r="Z63" s="30"/>
      <c r="AA63" s="30"/>
      <c r="AB63" s="30"/>
      <c r="AC63" s="30"/>
    </row>
    <row r="64" spans="1:29" ht="0.75" hidden="1" customHeigh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109" t="s">
        <v>50</v>
      </c>
      <c r="S64" s="73"/>
      <c r="T64" s="73"/>
      <c r="U64" s="73"/>
      <c r="V64" s="73"/>
      <c r="W64" s="73"/>
      <c r="X64" s="73"/>
      <c r="Y64" s="27"/>
      <c r="Z64" s="27"/>
      <c r="AA64" s="27"/>
      <c r="AB64" s="27"/>
      <c r="AC64" s="27"/>
    </row>
    <row r="65" spans="1:29" ht="15.75" customHeight="1" x14ac:dyDescent="0.2">
      <c r="A65" s="73" t="s">
        <v>95</v>
      </c>
      <c r="B65" s="157" t="s">
        <v>72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9"/>
      <c r="Y65" s="27"/>
      <c r="Z65" s="27"/>
      <c r="AA65" s="27"/>
      <c r="AB65" s="27"/>
      <c r="AC65" s="27"/>
    </row>
    <row r="66" spans="1:29" ht="18" customHeight="1" x14ac:dyDescent="0.2">
      <c r="A66" s="74" t="s">
        <v>96</v>
      </c>
      <c r="B66" s="78" t="s">
        <v>128</v>
      </c>
      <c r="C66" s="73" t="s">
        <v>80</v>
      </c>
      <c r="D66" s="93">
        <v>25.08</v>
      </c>
      <c r="E66" s="93">
        <v>25.08</v>
      </c>
      <c r="F66" s="39" t="s">
        <v>50</v>
      </c>
      <c r="G66" s="39" t="s">
        <v>50</v>
      </c>
      <c r="H66" s="39" t="s">
        <v>50</v>
      </c>
      <c r="I66" s="39" t="s">
        <v>50</v>
      </c>
      <c r="J66" s="39" t="s">
        <v>50</v>
      </c>
      <c r="K66" s="39" t="s">
        <v>50</v>
      </c>
      <c r="L66" s="39" t="s">
        <v>50</v>
      </c>
      <c r="M66" s="93">
        <v>25.08</v>
      </c>
      <c r="N66" s="93">
        <v>25.08</v>
      </c>
      <c r="O66" s="43" t="s">
        <v>50</v>
      </c>
      <c r="P66" s="93">
        <v>25.08</v>
      </c>
      <c r="Q66" s="36" t="s">
        <v>50</v>
      </c>
      <c r="R66" s="36" t="s">
        <v>50</v>
      </c>
      <c r="S66" s="36" t="s">
        <v>50</v>
      </c>
      <c r="T66" s="47" t="s">
        <v>50</v>
      </c>
      <c r="U66" s="47" t="s">
        <v>50</v>
      </c>
      <c r="V66" s="47" t="s">
        <v>50</v>
      </c>
      <c r="W66" s="47" t="s">
        <v>50</v>
      </c>
      <c r="X66" s="47" t="s">
        <v>50</v>
      </c>
      <c r="Y66" s="27"/>
      <c r="Z66" s="27"/>
      <c r="AA66" s="27"/>
      <c r="AB66" s="27"/>
      <c r="AC66" s="27"/>
    </row>
    <row r="67" spans="1:29" ht="30" customHeight="1" x14ac:dyDescent="0.2">
      <c r="A67" s="74" t="s">
        <v>97</v>
      </c>
      <c r="B67" s="77" t="s">
        <v>130</v>
      </c>
      <c r="C67" s="73" t="s">
        <v>99</v>
      </c>
      <c r="D67" s="93">
        <v>164.97</v>
      </c>
      <c r="E67" s="93">
        <v>164.97</v>
      </c>
      <c r="F67" s="39" t="s">
        <v>50</v>
      </c>
      <c r="G67" s="39" t="s">
        <v>50</v>
      </c>
      <c r="H67" s="39" t="s">
        <v>50</v>
      </c>
      <c r="I67" s="39" t="s">
        <v>50</v>
      </c>
      <c r="J67" s="39" t="s">
        <v>50</v>
      </c>
      <c r="K67" s="39" t="s">
        <v>50</v>
      </c>
      <c r="L67" s="39" t="s">
        <v>50</v>
      </c>
      <c r="M67" s="93">
        <v>164.97</v>
      </c>
      <c r="N67" s="93">
        <v>164.97</v>
      </c>
      <c r="O67" s="43" t="s">
        <v>50</v>
      </c>
      <c r="P67" s="93">
        <v>164.97</v>
      </c>
      <c r="Q67" s="36" t="s">
        <v>50</v>
      </c>
      <c r="R67" s="36" t="s">
        <v>50</v>
      </c>
      <c r="S67" s="36" t="s">
        <v>50</v>
      </c>
      <c r="T67" s="47" t="s">
        <v>50</v>
      </c>
      <c r="U67" s="47" t="s">
        <v>50</v>
      </c>
      <c r="V67" s="47" t="s">
        <v>50</v>
      </c>
      <c r="W67" s="47" t="s">
        <v>50</v>
      </c>
      <c r="X67" s="47" t="s">
        <v>50</v>
      </c>
      <c r="Y67" s="27"/>
      <c r="Z67" s="27"/>
      <c r="AA67" s="27"/>
      <c r="AB67" s="27"/>
      <c r="AC67" s="27"/>
    </row>
    <row r="68" spans="1:29" ht="17.25" customHeight="1" x14ac:dyDescent="0.2">
      <c r="A68" s="74" t="s">
        <v>98</v>
      </c>
      <c r="B68" s="78" t="s">
        <v>131</v>
      </c>
      <c r="C68" s="73" t="s">
        <v>80</v>
      </c>
      <c r="D68" s="93">
        <v>14.05</v>
      </c>
      <c r="E68" s="93">
        <v>14.05</v>
      </c>
      <c r="F68" s="39" t="s">
        <v>50</v>
      </c>
      <c r="G68" s="39" t="s">
        <v>50</v>
      </c>
      <c r="H68" s="39" t="s">
        <v>50</v>
      </c>
      <c r="I68" s="39" t="s">
        <v>50</v>
      </c>
      <c r="J68" s="39" t="s">
        <v>50</v>
      </c>
      <c r="K68" s="39" t="s">
        <v>50</v>
      </c>
      <c r="L68" s="39" t="s">
        <v>50</v>
      </c>
      <c r="M68" s="93">
        <v>14.05</v>
      </c>
      <c r="N68" s="93">
        <v>14.05</v>
      </c>
      <c r="O68" s="43" t="s">
        <v>50</v>
      </c>
      <c r="P68" s="93">
        <v>14.05</v>
      </c>
      <c r="Q68" s="36" t="s">
        <v>50</v>
      </c>
      <c r="R68" s="36" t="s">
        <v>50</v>
      </c>
      <c r="S68" s="36" t="s">
        <v>50</v>
      </c>
      <c r="T68" s="47" t="s">
        <v>50</v>
      </c>
      <c r="U68" s="47" t="s">
        <v>50</v>
      </c>
      <c r="V68" s="47" t="s">
        <v>50</v>
      </c>
      <c r="W68" s="47" t="s">
        <v>50</v>
      </c>
      <c r="X68" s="47" t="s">
        <v>50</v>
      </c>
      <c r="Y68" s="27"/>
      <c r="Z68" s="27"/>
      <c r="AA68" s="27"/>
      <c r="AB68" s="27"/>
      <c r="AC68" s="27"/>
    </row>
    <row r="69" spans="1:29" s="31" customFormat="1" ht="30.75" customHeight="1" x14ac:dyDescent="0.2">
      <c r="A69" s="74" t="s">
        <v>108</v>
      </c>
      <c r="B69" s="77" t="s">
        <v>134</v>
      </c>
      <c r="C69" s="73" t="s">
        <v>116</v>
      </c>
      <c r="D69" s="93">
        <v>72.42</v>
      </c>
      <c r="E69" s="93">
        <v>72.42</v>
      </c>
      <c r="F69" s="39" t="s">
        <v>50</v>
      </c>
      <c r="G69" s="39" t="s">
        <v>50</v>
      </c>
      <c r="H69" s="39" t="s">
        <v>50</v>
      </c>
      <c r="I69" s="39" t="s">
        <v>50</v>
      </c>
      <c r="J69" s="39" t="s">
        <v>50</v>
      </c>
      <c r="K69" s="39" t="s">
        <v>50</v>
      </c>
      <c r="L69" s="39" t="s">
        <v>50</v>
      </c>
      <c r="M69" s="93">
        <v>72.42</v>
      </c>
      <c r="N69" s="93">
        <v>72.42</v>
      </c>
      <c r="O69" s="43" t="s">
        <v>50</v>
      </c>
      <c r="P69" s="93">
        <v>72.42</v>
      </c>
      <c r="Q69" s="36" t="s">
        <v>50</v>
      </c>
      <c r="R69" s="36" t="s">
        <v>50</v>
      </c>
      <c r="S69" s="36" t="s">
        <v>50</v>
      </c>
      <c r="T69" s="47" t="s">
        <v>50</v>
      </c>
      <c r="U69" s="47" t="s">
        <v>50</v>
      </c>
      <c r="V69" s="47" t="s">
        <v>50</v>
      </c>
      <c r="W69" s="47" t="s">
        <v>50</v>
      </c>
      <c r="X69" s="47" t="s">
        <v>50</v>
      </c>
      <c r="Y69" s="27"/>
      <c r="Z69" s="27"/>
      <c r="AA69" s="27"/>
      <c r="AB69" s="27"/>
      <c r="AC69" s="27"/>
    </row>
    <row r="70" spans="1:29" s="31" customFormat="1" ht="15" customHeight="1" x14ac:dyDescent="0.2">
      <c r="A70" s="74" t="s">
        <v>109</v>
      </c>
      <c r="B70" s="92" t="s">
        <v>132</v>
      </c>
      <c r="C70" s="73" t="s">
        <v>80</v>
      </c>
      <c r="D70" s="93">
        <v>48.83</v>
      </c>
      <c r="E70" s="93">
        <v>48.83</v>
      </c>
      <c r="F70" s="39" t="s">
        <v>50</v>
      </c>
      <c r="G70" s="39" t="s">
        <v>50</v>
      </c>
      <c r="H70" s="39" t="s">
        <v>50</v>
      </c>
      <c r="I70" s="39" t="s">
        <v>50</v>
      </c>
      <c r="J70" s="39" t="s">
        <v>50</v>
      </c>
      <c r="K70" s="39" t="s">
        <v>50</v>
      </c>
      <c r="L70" s="39" t="s">
        <v>50</v>
      </c>
      <c r="M70" s="93">
        <v>48.83</v>
      </c>
      <c r="N70" s="93">
        <v>48.83</v>
      </c>
      <c r="O70" s="39" t="s">
        <v>50</v>
      </c>
      <c r="P70" s="93">
        <v>48.83</v>
      </c>
      <c r="Q70" s="36" t="s">
        <v>50</v>
      </c>
      <c r="R70" s="36" t="s">
        <v>50</v>
      </c>
      <c r="S70" s="36" t="s">
        <v>50</v>
      </c>
      <c r="T70" s="39" t="s">
        <v>50</v>
      </c>
      <c r="U70" s="47"/>
      <c r="V70" s="47" t="s">
        <v>50</v>
      </c>
      <c r="W70" s="47"/>
      <c r="X70" s="47"/>
      <c r="Y70" s="27"/>
      <c r="Z70" s="27"/>
      <c r="AA70" s="27"/>
      <c r="AB70" s="27"/>
      <c r="AC70" s="27"/>
    </row>
    <row r="71" spans="1:29" s="31" customFormat="1" ht="18" customHeight="1" x14ac:dyDescent="0.2">
      <c r="A71" s="74" t="s">
        <v>123</v>
      </c>
      <c r="B71" s="77" t="s">
        <v>133</v>
      </c>
      <c r="C71" s="73" t="s">
        <v>80</v>
      </c>
      <c r="D71" s="93">
        <v>23.39</v>
      </c>
      <c r="E71" s="93">
        <v>23.39</v>
      </c>
      <c r="F71" s="39" t="s">
        <v>50</v>
      </c>
      <c r="G71" s="39" t="s">
        <v>50</v>
      </c>
      <c r="H71" s="39" t="s">
        <v>50</v>
      </c>
      <c r="I71" s="39" t="s">
        <v>50</v>
      </c>
      <c r="J71" s="39" t="s">
        <v>50</v>
      </c>
      <c r="K71" s="39" t="s">
        <v>50</v>
      </c>
      <c r="L71" s="39" t="s">
        <v>50</v>
      </c>
      <c r="M71" s="93">
        <v>23.39</v>
      </c>
      <c r="N71" s="93">
        <v>23.39</v>
      </c>
      <c r="O71" s="43" t="s">
        <v>50</v>
      </c>
      <c r="P71" s="93">
        <v>23.39</v>
      </c>
      <c r="Q71" s="36" t="s">
        <v>50</v>
      </c>
      <c r="R71" s="36" t="s">
        <v>50</v>
      </c>
      <c r="S71" s="36" t="s">
        <v>50</v>
      </c>
      <c r="T71" s="47" t="s">
        <v>50</v>
      </c>
      <c r="U71" s="47" t="s">
        <v>50</v>
      </c>
      <c r="V71" s="47" t="s">
        <v>50</v>
      </c>
      <c r="W71" s="47" t="s">
        <v>50</v>
      </c>
      <c r="X71" s="47" t="s">
        <v>50</v>
      </c>
      <c r="Y71" s="27"/>
      <c r="Z71" s="27"/>
      <c r="AA71" s="27"/>
      <c r="AB71" s="27"/>
      <c r="AC71" s="27"/>
    </row>
    <row r="72" spans="1:29" s="31" customFormat="1" ht="20.25" customHeight="1" x14ac:dyDescent="0.2">
      <c r="A72" s="74" t="s">
        <v>124</v>
      </c>
      <c r="B72" s="79" t="s">
        <v>120</v>
      </c>
      <c r="C72" s="115" t="s">
        <v>137</v>
      </c>
      <c r="D72" s="93">
        <v>224.12</v>
      </c>
      <c r="E72" s="93">
        <v>224.12</v>
      </c>
      <c r="F72" s="39" t="s">
        <v>50</v>
      </c>
      <c r="G72" s="39" t="s">
        <v>50</v>
      </c>
      <c r="H72" s="39" t="s">
        <v>50</v>
      </c>
      <c r="I72" s="39" t="s">
        <v>50</v>
      </c>
      <c r="J72" s="39" t="s">
        <v>50</v>
      </c>
      <c r="K72" s="39" t="s">
        <v>50</v>
      </c>
      <c r="L72" s="39" t="s">
        <v>50</v>
      </c>
      <c r="M72" s="93">
        <v>224.12</v>
      </c>
      <c r="N72" s="93">
        <v>224.12</v>
      </c>
      <c r="O72" s="39" t="s">
        <v>50</v>
      </c>
      <c r="P72" s="39" t="s">
        <v>50</v>
      </c>
      <c r="Q72" s="90">
        <v>224.12</v>
      </c>
      <c r="R72" s="39" t="s">
        <v>50</v>
      </c>
      <c r="S72" s="39" t="s">
        <v>50</v>
      </c>
      <c r="T72" s="39" t="s">
        <v>50</v>
      </c>
      <c r="U72" s="47"/>
      <c r="V72" s="47" t="s">
        <v>50</v>
      </c>
      <c r="W72" s="47"/>
      <c r="X72" s="47"/>
      <c r="Y72" s="27"/>
      <c r="Z72" s="27"/>
      <c r="AA72" s="94"/>
      <c r="AB72" s="27"/>
      <c r="AC72" s="27"/>
    </row>
    <row r="73" spans="1:29" s="31" customFormat="1" ht="15.75" customHeight="1" x14ac:dyDescent="0.2">
      <c r="A73" s="148" t="s">
        <v>100</v>
      </c>
      <c r="B73" s="149"/>
      <c r="C73" s="150"/>
      <c r="D73" s="65">
        <f>SUM(D66:D72)</f>
        <v>572.86</v>
      </c>
      <c r="E73" s="66">
        <f>SUM(E66:E72)</f>
        <v>572.86</v>
      </c>
      <c r="F73" s="67" t="s">
        <v>50</v>
      </c>
      <c r="G73" s="67" t="s">
        <v>50</v>
      </c>
      <c r="H73" s="67" t="s">
        <v>50</v>
      </c>
      <c r="I73" s="67" t="s">
        <v>50</v>
      </c>
      <c r="J73" s="67" t="s">
        <v>50</v>
      </c>
      <c r="K73" s="67" t="s">
        <v>50</v>
      </c>
      <c r="L73" s="67" t="s">
        <v>50</v>
      </c>
      <c r="M73" s="68">
        <f>SUM(M66:M72)</f>
        <v>572.86</v>
      </c>
      <c r="N73" s="66">
        <f>SUM(N66:N72)</f>
        <v>572.86</v>
      </c>
      <c r="O73" s="39" t="s">
        <v>50</v>
      </c>
      <c r="P73" s="66">
        <f>SUM(P66:P71)</f>
        <v>348.74</v>
      </c>
      <c r="Q73" s="66">
        <f>SUM(Q72)</f>
        <v>224.12</v>
      </c>
      <c r="R73" s="66">
        <f>SUM(R66:R72)</f>
        <v>0</v>
      </c>
      <c r="S73" s="66">
        <f t="shared" ref="S73" si="2">SUM(S66:S68)</f>
        <v>0</v>
      </c>
      <c r="T73" s="66" t="s">
        <v>50</v>
      </c>
      <c r="U73" s="66" t="s">
        <v>50</v>
      </c>
      <c r="V73" s="66" t="s">
        <v>50</v>
      </c>
      <c r="W73" s="66" t="s">
        <v>50</v>
      </c>
      <c r="X73" s="66" t="s">
        <v>50</v>
      </c>
      <c r="Y73" s="30"/>
      <c r="Z73" s="30"/>
      <c r="AA73" s="30"/>
      <c r="AB73" s="30"/>
      <c r="AC73" s="30"/>
    </row>
    <row r="74" spans="1:29" s="31" customFormat="1" ht="14.25" customHeight="1" x14ac:dyDescent="0.2">
      <c r="A74" s="163" t="s">
        <v>101</v>
      </c>
      <c r="B74" s="164"/>
      <c r="C74" s="165"/>
      <c r="D74" s="61">
        <f>SUM(D73,D63,D59,D52)</f>
        <v>22924.47</v>
      </c>
      <c r="E74" s="61">
        <f>SUM(E73,E63,E59,E52)</f>
        <v>22924.47</v>
      </c>
      <c r="F74" s="61" t="s">
        <v>50</v>
      </c>
      <c r="G74" s="61" t="s">
        <v>50</v>
      </c>
      <c r="H74" s="61" t="s">
        <v>50</v>
      </c>
      <c r="I74" s="61" t="s">
        <v>50</v>
      </c>
      <c r="J74" s="61" t="s">
        <v>50</v>
      </c>
      <c r="K74" s="61" t="s">
        <v>50</v>
      </c>
      <c r="L74" s="61" t="s">
        <v>50</v>
      </c>
      <c r="M74" s="70">
        <f>SUM(M73,M63,M59,M52)</f>
        <v>22924.47</v>
      </c>
      <c r="N74" s="61">
        <f>SUM(N73,N63,N59,N52)</f>
        <v>22924.47</v>
      </c>
      <c r="O74" s="39" t="s">
        <v>50</v>
      </c>
      <c r="P74" s="61">
        <f>SUM(P73,P63,P59,P52)</f>
        <v>10010.969999999999</v>
      </c>
      <c r="Q74" s="61">
        <f>SUM(Q73,Q63,Q59,Q52)</f>
        <v>3406.5</v>
      </c>
      <c r="R74" s="61">
        <f>SUM(R73,R63,R59,R52)</f>
        <v>0</v>
      </c>
      <c r="S74" s="61">
        <f>SUM(S73,S63,S59,S52)</f>
        <v>9507</v>
      </c>
      <c r="T74" s="82" t="s">
        <v>50</v>
      </c>
      <c r="U74" s="61" t="s">
        <v>50</v>
      </c>
      <c r="V74" s="66" t="s">
        <v>50</v>
      </c>
      <c r="W74" s="61" t="s">
        <v>50</v>
      </c>
      <c r="X74" s="70">
        <f>SUM(X59,X52)</f>
        <v>913.74</v>
      </c>
      <c r="Y74" s="30"/>
      <c r="Z74" s="30"/>
      <c r="AA74" s="30"/>
      <c r="AB74" s="30"/>
      <c r="AC74" s="30"/>
    </row>
    <row r="75" spans="1:29" s="31" customFormat="1" ht="15.75" customHeight="1" x14ac:dyDescent="0.2">
      <c r="A75" s="163" t="s">
        <v>102</v>
      </c>
      <c r="B75" s="164"/>
      <c r="C75" s="165"/>
      <c r="D75" s="61">
        <f>SUM(D74,D44)</f>
        <v>35875.5</v>
      </c>
      <c r="E75" s="61">
        <f>SUM(E74,E44)</f>
        <v>35875.5</v>
      </c>
      <c r="F75" s="64" t="s">
        <v>50</v>
      </c>
      <c r="G75" s="64" t="s">
        <v>50</v>
      </c>
      <c r="H75" s="64" t="s">
        <v>50</v>
      </c>
      <c r="I75" s="64" t="s">
        <v>50</v>
      </c>
      <c r="J75" s="64" t="s">
        <v>50</v>
      </c>
      <c r="K75" s="64" t="s">
        <v>50</v>
      </c>
      <c r="L75" s="64" t="s">
        <v>50</v>
      </c>
      <c r="M75" s="68">
        <f t="shared" ref="M75:S75" si="3">SUM(M74,M44)</f>
        <v>35875.5</v>
      </c>
      <c r="N75" s="61">
        <f t="shared" si="3"/>
        <v>35875.5</v>
      </c>
      <c r="O75" s="39" t="s">
        <v>50</v>
      </c>
      <c r="P75" s="61">
        <f t="shared" si="3"/>
        <v>10885.449999999999</v>
      </c>
      <c r="Q75" s="61">
        <f t="shared" si="3"/>
        <v>6916.0599999999995</v>
      </c>
      <c r="R75" s="61">
        <f t="shared" si="3"/>
        <v>8566.99</v>
      </c>
      <c r="S75" s="61">
        <f t="shared" si="3"/>
        <v>9507</v>
      </c>
      <c r="T75" s="82" t="s">
        <v>50</v>
      </c>
      <c r="U75" s="61" t="s">
        <v>50</v>
      </c>
      <c r="V75" s="66" t="s">
        <v>50</v>
      </c>
      <c r="W75" s="61" t="s">
        <v>50</v>
      </c>
      <c r="X75" s="70">
        <f>SUM(X74,X44)</f>
        <v>2841.65</v>
      </c>
      <c r="Y75" s="30"/>
      <c r="Z75" s="30"/>
      <c r="AA75" s="30"/>
      <c r="AB75" s="30"/>
      <c r="AC75" s="30"/>
    </row>
    <row r="76" spans="1:29" ht="12.75" customHeight="1" x14ac:dyDescent="0.2">
      <c r="A76" s="48" t="s">
        <v>103</v>
      </c>
      <c r="B76" s="49"/>
      <c r="C76" s="49"/>
      <c r="D76" s="50"/>
      <c r="E76" s="50"/>
      <c r="F76" s="51"/>
      <c r="G76" s="51"/>
      <c r="H76" s="51"/>
      <c r="I76" s="4"/>
      <c r="J76" s="52"/>
      <c r="K76" s="166"/>
      <c r="L76" s="166"/>
      <c r="M76" s="166"/>
      <c r="N76" s="166"/>
      <c r="O76" s="166"/>
      <c r="P76" s="52"/>
      <c r="Q76" s="52"/>
      <c r="R76" s="52"/>
      <c r="S76" s="52"/>
      <c r="T76" s="88"/>
      <c r="U76" s="52"/>
      <c r="V76" s="52"/>
      <c r="W76" s="53"/>
      <c r="X76" s="86"/>
      <c r="Y76" s="27"/>
      <c r="Z76" s="27"/>
      <c r="AA76" s="27"/>
      <c r="AB76" s="27"/>
      <c r="AC76" s="27"/>
    </row>
    <row r="77" spans="1:29" ht="12.75" customHeight="1" x14ac:dyDescent="0.2">
      <c r="A77" s="48" t="s">
        <v>104</v>
      </c>
      <c r="B77" s="19"/>
      <c r="C77" s="54"/>
      <c r="D77" s="55"/>
      <c r="E77" s="55"/>
      <c r="F77" s="54"/>
      <c r="G77" s="54"/>
      <c r="H77" s="54"/>
      <c r="I77" s="54"/>
      <c r="J77" s="54"/>
      <c r="K77" s="4"/>
      <c r="L77" s="4"/>
      <c r="M77" s="4"/>
      <c r="N77" s="56"/>
      <c r="O77" s="56"/>
      <c r="P77" s="56"/>
      <c r="Q77" s="56"/>
      <c r="R77" s="56"/>
      <c r="S77" s="4"/>
      <c r="T77" s="86"/>
      <c r="U77" s="4"/>
      <c r="V77" s="4"/>
      <c r="W77" s="4"/>
      <c r="X77" s="86"/>
      <c r="Y77" s="27"/>
      <c r="Z77" s="27"/>
      <c r="AA77" s="27"/>
      <c r="AB77" s="27"/>
      <c r="AC77" s="27"/>
    </row>
    <row r="78" spans="1:29" ht="12.75" customHeight="1" x14ac:dyDescent="0.2">
      <c r="A78" s="48" t="s">
        <v>105</v>
      </c>
      <c r="B78" s="48"/>
      <c r="C78" s="54"/>
      <c r="D78" s="54"/>
      <c r="E78" s="54"/>
      <c r="F78" s="54"/>
      <c r="G78" s="54"/>
      <c r="H78" s="54"/>
      <c r="I78" s="4"/>
      <c r="J78" s="4"/>
      <c r="K78" s="4"/>
      <c r="L78" s="4"/>
      <c r="M78" s="56"/>
      <c r="N78" s="56"/>
      <c r="O78" s="56"/>
      <c r="P78" s="4"/>
      <c r="Q78" s="4"/>
      <c r="R78" s="4"/>
      <c r="S78" s="4"/>
      <c r="T78" s="86"/>
      <c r="U78" s="4"/>
      <c r="V78" s="4"/>
      <c r="W78" s="4"/>
      <c r="X78" s="86"/>
      <c r="Y78" s="4"/>
      <c r="Z78" s="4"/>
      <c r="AA78" s="4"/>
      <c r="AB78" s="4"/>
      <c r="AC78" s="4"/>
    </row>
    <row r="79" spans="1:29" ht="12.75" customHeight="1" x14ac:dyDescent="0.2">
      <c r="A79" s="48"/>
      <c r="B79" s="48"/>
      <c r="C79" s="54"/>
      <c r="D79" s="54"/>
      <c r="E79" s="54"/>
      <c r="F79" s="54"/>
      <c r="G79" s="54"/>
      <c r="H79" s="54"/>
      <c r="I79" s="4"/>
      <c r="J79" s="4"/>
      <c r="K79" s="4"/>
      <c r="L79" s="4"/>
      <c r="M79" s="4"/>
      <c r="N79" s="56"/>
      <c r="O79" s="56"/>
      <c r="P79" s="4"/>
      <c r="Q79" s="56"/>
      <c r="R79" s="4"/>
      <c r="S79" s="4"/>
      <c r="T79" s="86"/>
      <c r="U79" s="4"/>
      <c r="V79" s="4"/>
      <c r="W79" s="4"/>
      <c r="X79" s="86"/>
      <c r="Y79" s="4"/>
      <c r="Z79" s="4"/>
      <c r="AA79" s="4"/>
      <c r="AB79" s="4"/>
      <c r="AC79" s="4"/>
    </row>
    <row r="80" spans="1:29" ht="12.75" customHeight="1" x14ac:dyDescent="0.2">
      <c r="A80" s="167"/>
      <c r="B80" s="167"/>
      <c r="C80" s="167"/>
      <c r="D80" s="167"/>
      <c r="E80" s="4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86"/>
      <c r="U80" s="4"/>
      <c r="V80" s="4"/>
      <c r="W80" s="4"/>
      <c r="X80" s="86"/>
      <c r="Y80" s="4"/>
      <c r="Z80" s="4"/>
      <c r="AA80" s="4"/>
      <c r="AB80" s="4"/>
      <c r="AC80" s="4"/>
    </row>
    <row r="81" spans="1:29" ht="24" customHeight="1" x14ac:dyDescent="0.2">
      <c r="A81" s="168" t="s">
        <v>106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4"/>
      <c r="Z81" s="4"/>
      <c r="AA81" s="4"/>
      <c r="AB81" s="4"/>
      <c r="AC81" s="4"/>
    </row>
    <row r="82" spans="1:29" ht="12.75" customHeight="1" x14ac:dyDescent="0.2"/>
    <row r="83" spans="1:29" ht="12.75" customHeight="1" x14ac:dyDescent="0.2"/>
    <row r="84" spans="1:29" ht="12.75" customHeight="1" x14ac:dyDescent="0.2"/>
    <row r="85" spans="1:29" ht="12.75" customHeight="1" x14ac:dyDescent="0.2">
      <c r="N85" s="95"/>
    </row>
    <row r="86" spans="1:29" ht="12.75" customHeight="1" x14ac:dyDescent="0.2">
      <c r="R86" s="95"/>
    </row>
    <row r="87" spans="1:29" ht="12.75" customHeight="1" x14ac:dyDescent="0.2">
      <c r="O87" s="95"/>
      <c r="R87" s="95"/>
    </row>
    <row r="88" spans="1:29" ht="12.75" customHeight="1" x14ac:dyDescent="0.2">
      <c r="M88" s="100"/>
      <c r="O88" s="95"/>
      <c r="Q88" s="95"/>
    </row>
    <row r="89" spans="1:29" ht="12.75" customHeight="1" x14ac:dyDescent="0.2">
      <c r="O89" s="95"/>
      <c r="P89" s="95"/>
    </row>
    <row r="90" spans="1:29" ht="12.75" customHeight="1" x14ac:dyDescent="0.2"/>
    <row r="91" spans="1:29" ht="12.75" customHeight="1" x14ac:dyDescent="0.2"/>
    <row r="92" spans="1:29" ht="12.75" customHeight="1" x14ac:dyDescent="0.2"/>
    <row r="93" spans="1:29" ht="12.75" customHeight="1" x14ac:dyDescent="0.2"/>
    <row r="94" spans="1:29" ht="12.75" customHeight="1" x14ac:dyDescent="0.2"/>
    <row r="95" spans="1:29" ht="12.75" customHeight="1" x14ac:dyDescent="0.2"/>
    <row r="96" spans="1:29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81">
    <mergeCell ref="M7:Q7"/>
    <mergeCell ref="K76:O76"/>
    <mergeCell ref="A80:D80"/>
    <mergeCell ref="A81:X81"/>
    <mergeCell ref="A63:C63"/>
    <mergeCell ref="B65:X65"/>
    <mergeCell ref="A73:C73"/>
    <mergeCell ref="A74:C74"/>
    <mergeCell ref="A75:C75"/>
    <mergeCell ref="B55:X55"/>
    <mergeCell ref="A56:C56"/>
    <mergeCell ref="B57:X57"/>
    <mergeCell ref="A59:C59"/>
    <mergeCell ref="B60:X60"/>
    <mergeCell ref="A46:X46"/>
    <mergeCell ref="B47:X47"/>
    <mergeCell ref="A52:C52"/>
    <mergeCell ref="B53:X53"/>
    <mergeCell ref="A54:C54"/>
    <mergeCell ref="A37:C37"/>
    <mergeCell ref="B39:X39"/>
    <mergeCell ref="A44:C44"/>
    <mergeCell ref="B45:X45"/>
    <mergeCell ref="A43:C43"/>
    <mergeCell ref="B31:X31"/>
    <mergeCell ref="A32:C32"/>
    <mergeCell ref="B33:X33"/>
    <mergeCell ref="A35:C35"/>
    <mergeCell ref="B36:X36"/>
    <mergeCell ref="A26:C26"/>
    <mergeCell ref="B27:X27"/>
    <mergeCell ref="A28:C28"/>
    <mergeCell ref="B29:X29"/>
    <mergeCell ref="A30:C30"/>
    <mergeCell ref="B17:X17"/>
    <mergeCell ref="A18:X18"/>
    <mergeCell ref="B19:X19"/>
    <mergeCell ref="A23:C23"/>
    <mergeCell ref="B24:X24"/>
    <mergeCell ref="X12:X15"/>
    <mergeCell ref="Y12:Y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B4:E4"/>
    <mergeCell ref="M4:P4"/>
    <mergeCell ref="B5:E5"/>
    <mergeCell ref="M5:P5"/>
    <mergeCell ref="M6:N6"/>
    <mergeCell ref="O6:P6"/>
    <mergeCell ref="Q1:X1"/>
    <mergeCell ref="B2:E2"/>
    <mergeCell ref="M2:P2"/>
    <mergeCell ref="B3:E3"/>
    <mergeCell ref="M3:P3"/>
  </mergeCells>
  <pageMargins left="1.1812499999999999" right="0.59027777777777801" top="0.593055555555556" bottom="0.39374999999999999" header="0.51180555555555496" footer="0.51180555555555496"/>
  <pageSetup paperSize="9" scale="42" firstPageNumber="0" orientation="landscape" horizontalDpi="300" verticalDpi="300" r:id="rId1"/>
  <rowBreaks count="1" manualBreakCount="1">
    <brk id="44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Tech_1</cp:lastModifiedBy>
  <cp:revision>1</cp:revision>
  <cp:lastPrinted>2019-09-26T12:57:36Z</cp:lastPrinted>
  <dcterms:created xsi:type="dcterms:W3CDTF">2019-04-12T11:38:12Z</dcterms:created>
  <dcterms:modified xsi:type="dcterms:W3CDTF">2019-10-22T06:19:53Z</dcterms:modified>
  <dc:language>en-US</dc:language>
</cp:coreProperties>
</file>