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 tabRatio="500"/>
  </bookViews>
  <sheets>
    <sheet name="4" sheetId="1" r:id="rId1"/>
  </sheets>
  <definedNames>
    <definedName name="_xlnm.Print_Area" localSheetId="0">'4'!$A$1:$X$99</definedName>
  </definedNames>
  <calcPr calcId="14562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0" i="1" l="1"/>
  <c r="E50" i="1"/>
  <c r="S50" i="1"/>
  <c r="R50" i="1"/>
  <c r="N50" i="1"/>
  <c r="M50" i="1"/>
  <c r="S91" i="1"/>
  <c r="R91" i="1"/>
  <c r="Q91" i="1"/>
  <c r="P91" i="1"/>
  <c r="N91" i="1"/>
  <c r="M91" i="1"/>
  <c r="E91" i="1"/>
  <c r="H51" i="1"/>
  <c r="H93" i="1"/>
  <c r="H92" i="1"/>
  <c r="D91" i="1"/>
  <c r="D77" i="1"/>
  <c r="D70" i="1"/>
  <c r="D39" i="1"/>
  <c r="R26" i="1"/>
  <c r="D60" i="1" l="1"/>
  <c r="R77" i="1"/>
  <c r="P77" i="1"/>
  <c r="N77" i="1"/>
  <c r="M77" i="1"/>
  <c r="E77" i="1"/>
  <c r="D92" i="1" l="1"/>
  <c r="D26" i="1"/>
  <c r="E26" i="1"/>
  <c r="M26" i="1"/>
  <c r="N26" i="1"/>
  <c r="S26" i="1"/>
  <c r="R39" i="1" l="1"/>
  <c r="N60" i="1"/>
  <c r="X70" i="1" l="1"/>
  <c r="R70" i="1" l="1"/>
  <c r="S70" i="1"/>
  <c r="N70" i="1"/>
  <c r="M70" i="1"/>
  <c r="E70" i="1"/>
  <c r="X60" i="1" l="1"/>
  <c r="N39" i="1" l="1"/>
  <c r="M39" i="1"/>
  <c r="E39" i="1"/>
  <c r="S31" i="1" l="1"/>
  <c r="P31" i="1"/>
  <c r="N31" i="1"/>
  <c r="R60" i="1" l="1"/>
  <c r="R31" i="1"/>
  <c r="Q31" i="1"/>
  <c r="Q26" i="1"/>
  <c r="Q22" i="1"/>
  <c r="Q39" i="1"/>
  <c r="Q50" i="1"/>
  <c r="Q60" i="1"/>
  <c r="Q70" i="1"/>
  <c r="Q77" i="1"/>
  <c r="P60" i="1"/>
  <c r="P50" i="1"/>
  <c r="P39" i="1"/>
  <c r="M60" i="1"/>
  <c r="M31" i="1"/>
  <c r="E31" i="1"/>
  <c r="E60" i="1"/>
  <c r="D31" i="1"/>
  <c r="D51" i="1" s="1"/>
  <c r="D22" i="1"/>
  <c r="R22" i="1"/>
  <c r="Q92" i="1" l="1"/>
  <c r="Q51" i="1"/>
  <c r="N22" i="1"/>
  <c r="M22" i="1"/>
  <c r="E22" i="1"/>
  <c r="Q93" i="1" l="1"/>
  <c r="V60" i="1"/>
  <c r="V92" i="1" s="1"/>
  <c r="S77" i="1"/>
  <c r="P70" i="1"/>
  <c r="P92" i="1" s="1"/>
  <c r="S60" i="1"/>
  <c r="M51" i="1"/>
  <c r="O50" i="1"/>
  <c r="M92" i="1" l="1"/>
  <c r="X92" i="1"/>
  <c r="S92" i="1"/>
  <c r="O91" i="1"/>
  <c r="O77" i="1"/>
  <c r="O70" i="1"/>
  <c r="N92" i="1"/>
  <c r="V93" i="1"/>
  <c r="O60" i="1"/>
  <c r="X39" i="1"/>
  <c r="S39" i="1"/>
  <c r="O39" i="1"/>
  <c r="X26" i="1"/>
  <c r="R51" i="1"/>
  <c r="P26" i="1"/>
  <c r="O26" i="1"/>
  <c r="X22" i="1"/>
  <c r="S22" i="1"/>
  <c r="P22" i="1"/>
  <c r="O22" i="1"/>
  <c r="X51" i="1" l="1"/>
  <c r="X93" i="1"/>
  <c r="N51" i="1"/>
  <c r="N93" i="1" s="1"/>
  <c r="S51" i="1"/>
  <c r="S93" i="1" s="1"/>
  <c r="P51" i="1"/>
  <c r="P93" i="1" s="1"/>
  <c r="D93" i="1"/>
  <c r="E51" i="1"/>
  <c r="M93" i="1"/>
  <c r="R92" i="1"/>
  <c r="O51" i="1"/>
  <c r="E92" i="1"/>
  <c r="O92" i="1"/>
  <c r="E93" i="1" l="1"/>
  <c r="R93" i="1"/>
  <c r="O93" i="1"/>
</calcChain>
</file>

<file path=xl/sharedStrings.xml><?xml version="1.0" encoding="utf-8"?>
<sst xmlns="http://schemas.openxmlformats.org/spreadsheetml/2006/main" count="1039" uniqueCount="188">
  <si>
    <t>Додаток  4                                                      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</si>
  <si>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</si>
  <si>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 xml:space="preserve">                             ЗАТВЕРДЖЕНО                         </t>
  </si>
  <si>
    <t>рішенням __________________________________________________</t>
  </si>
  <si>
    <t>Директор КП "Кривбасводоканал"</t>
  </si>
  <si>
    <t>(найменування органу місцевого самоврядування)</t>
  </si>
  <si>
    <t>(посадова особа ліцензіата)</t>
  </si>
  <si>
    <t>від _____________________________ №_____________________________</t>
  </si>
  <si>
    <t xml:space="preserve"> С.Ю. Марков </t>
  </si>
  <si>
    <t>(підпис)</t>
  </si>
  <si>
    <t>(П.І.Б.)</t>
  </si>
  <si>
    <t>"____"________________ 20_______ року</t>
  </si>
  <si>
    <t>Річний  інвестиційний план на 2019 рік</t>
  </si>
  <si>
    <t>КП "Кривбасводоканал"</t>
  </si>
  <si>
    <t xml:space="preserve">(найменування ліцензіата)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</si>
  <si>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</si>
  <si>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</si>
  <si>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</si>
  <si>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</si>
  <si>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Сума позичкових коштів та відсотків за їх  використання, що підлягає поверненню у планованому періоді, тис.грн. (без ПДВ)</t>
  </si>
  <si>
    <t xml:space="preserve"> Сума інших залучених коштів, що підлягає поверненню у планованому періоді, тис.грн. (без ПДВ)</t>
  </si>
  <si>
    <t>Кошти, що враховуються    у структурі тарифів гр.5 + гр.6. + гр.11 + гр.12 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</si>
  <si>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</si>
  <si>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</si>
  <si>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</si>
  <si>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</si>
  <si>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(кВт/год/рік)</t>
  </si>
  <si>
    <t>Економія фонду заробітної плати (тис. грн/рік)</t>
  </si>
  <si>
    <t>Економічний ефект (тис. грн )**</t>
  </si>
  <si>
    <t xml:space="preserve">загальна сума </t>
  </si>
  <si>
    <t>з урахуванням:</t>
  </si>
  <si>
    <t>Господарський  (вартість    матеріальних ресурсів)</t>
  </si>
  <si>
    <t>підрядний</t>
  </si>
  <si>
    <t>І кв.</t>
  </si>
  <si>
    <t>ІІ кв.</t>
  </si>
  <si>
    <t>ІІІ кв.</t>
  </si>
  <si>
    <t>ІV кв.</t>
  </si>
  <si>
    <t>амортизаційні відрахування</t>
  </si>
  <si>
    <t>виробничі інвестиції з прибутку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</si>
  <si>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</si>
  <si>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</si>
  <si>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</si>
  <si>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</si>
  <si>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</si>
  <si>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</si>
  <si>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t>ВОДОПОСТАЧАННЯ</t>
  </si>
  <si>
    <t>1.1</t>
  </si>
  <si>
    <t>Заходи зі зниження питомих витрат, а також втрат ресурсів, з них:</t>
  </si>
  <si>
    <t>1.1.1</t>
  </si>
  <si>
    <t xml:space="preserve">Капітальний ремонт водопровідних мереж м.Кривого Рогу </t>
  </si>
  <si>
    <t>-</t>
  </si>
  <si>
    <t>Усього за підпунктом 1.1</t>
  </si>
  <si>
    <t>1.2</t>
  </si>
  <si>
    <t>Заходи щодо забезпечення технологічного та/або комерційного обліку ресурсів, з них:</t>
  </si>
  <si>
    <t xml:space="preserve">Заміна технологічних приладів обліку води на водопровідних об'єктах </t>
  </si>
  <si>
    <t>4 од.</t>
  </si>
  <si>
    <t>Усього за підпунктом 1.2</t>
  </si>
  <si>
    <t>1.3</t>
  </si>
  <si>
    <t>Заходи щодо зменшення обсягу витрат води на технологічні потреби, з них:</t>
  </si>
  <si>
    <t>Усього за підпунктом 1.3</t>
  </si>
  <si>
    <t>1.4</t>
  </si>
  <si>
    <t>Заходи щодо підвищення якості послуг з централізованого водопостачання, з них:</t>
  </si>
  <si>
    <t>1.4.1</t>
  </si>
  <si>
    <t>Усього за підпунктом 1.4</t>
  </si>
  <si>
    <t>1.5</t>
  </si>
  <si>
    <t>Заходи щодо впровадження та розвитку інформаційних технологій, з них:</t>
  </si>
  <si>
    <t>Усього за підпунктом 1.5</t>
  </si>
  <si>
    <t>1.6</t>
  </si>
  <si>
    <t>Заходи щодо модернізації та закупівлі транспортних засобів спеціального та спеціалізованого призначення, з них:</t>
  </si>
  <si>
    <t>1.6.1</t>
  </si>
  <si>
    <t xml:space="preserve">Придбання спец. техніки для перевезення аварійних бригад </t>
  </si>
  <si>
    <t>1.6.2</t>
  </si>
  <si>
    <t>Придбання спектральних ламп для спектрофотометра "Сатурн-4" (прилад для визначення металів у воді, грунтах, добривах)</t>
  </si>
  <si>
    <t>Усього за підпунктом 1.6</t>
  </si>
  <si>
    <t>1.7</t>
  </si>
  <si>
    <t>Заходи щодо підвищення екологічної безпеки та охорони навколишнього середовища, з них:</t>
  </si>
  <si>
    <t>Усього за підпунктом 1.7</t>
  </si>
  <si>
    <t>1.8</t>
  </si>
  <si>
    <t>Інші заходи, з них:</t>
  </si>
  <si>
    <t>Усього за підпунктом 1.8</t>
  </si>
  <si>
    <t>Усього за розділом І</t>
  </si>
  <si>
    <t>ІІ</t>
  </si>
  <si>
    <t>ВОДОВІДВЕДЕННЯ</t>
  </si>
  <si>
    <t>2.1</t>
  </si>
  <si>
    <t>2.1.1</t>
  </si>
  <si>
    <t>1 од.</t>
  </si>
  <si>
    <t>2.1.2</t>
  </si>
  <si>
    <t xml:space="preserve"> 1 од.</t>
  </si>
  <si>
    <t>2.1.3</t>
  </si>
  <si>
    <t>Усього за підпунктом 2.1</t>
  </si>
  <si>
    <t>2.2</t>
  </si>
  <si>
    <t xml:space="preserve"> Усього за підпунктом  2.2</t>
  </si>
  <si>
    <t>2.3</t>
  </si>
  <si>
    <t xml:space="preserve"> Усього за підпунктом 2.3</t>
  </si>
  <si>
    <t>2.4</t>
  </si>
  <si>
    <t>2.4.1</t>
  </si>
  <si>
    <t>Придбання автокрана  вантажопідйомністю 32 т.</t>
  </si>
  <si>
    <t>2.4.2</t>
  </si>
  <si>
    <t>Усього за підпунктом  2.4</t>
  </si>
  <si>
    <t>2.5</t>
  </si>
  <si>
    <t>2.5.1</t>
  </si>
  <si>
    <t xml:space="preserve">Капітальний ремонт напірного колектора від КНС-42 вул.Технічна </t>
  </si>
  <si>
    <t>2.5.2</t>
  </si>
  <si>
    <t>Капітальний ремонт самопливного колектора  по вул.С.Колачевського</t>
  </si>
  <si>
    <t>2.5.3</t>
  </si>
  <si>
    <t>Реконструкція хлорного господарства КП "Кривбасводоканал" з застосуванням гіпохлориту натрію "марка Б" (ПівдСА)</t>
  </si>
  <si>
    <t>2.5.4</t>
  </si>
  <si>
    <t>Придбання хлораторів для оптимізації процесу знезаражування питної води/стоків</t>
  </si>
  <si>
    <t xml:space="preserve"> 10 од.</t>
  </si>
  <si>
    <t>Усього за підпунктом  2.5</t>
  </si>
  <si>
    <t>2.6</t>
  </si>
  <si>
    <t>2.6.1</t>
  </si>
  <si>
    <t>Придбання фотометра фотоелектричного</t>
  </si>
  <si>
    <t>2.6.3</t>
  </si>
  <si>
    <t>Придбання вакуумних вимикачів. КНС-8</t>
  </si>
  <si>
    <t>3 од.</t>
  </si>
  <si>
    <t>Усього за підпунктом 2.6</t>
  </si>
  <si>
    <t>Усього за розділом ІІ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</si>
  <si>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</si>
  <si>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</si>
  <si>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</si>
  <si>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</si>
  <si>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Перший заступник директора-головний інженер                                                                                             С.А. Гончаренко</t>
  </si>
  <si>
    <t>1.8.1</t>
  </si>
  <si>
    <t>Придбання трасошукача</t>
  </si>
  <si>
    <t>2.1.4</t>
  </si>
  <si>
    <t>Заміна насосного обладнання на каналізаційних насосних станціях м. Кривого Рогу</t>
  </si>
  <si>
    <t>Р-ція</t>
  </si>
  <si>
    <t>2.6.4</t>
  </si>
  <si>
    <t>Придбання електронного тахеометра</t>
  </si>
  <si>
    <t>2.6.5</t>
  </si>
  <si>
    <t>Придбання лазерного дальноміра</t>
  </si>
  <si>
    <t>L=1 480 м</t>
  </si>
  <si>
    <t>L=240 м</t>
  </si>
  <si>
    <t>1.2.1</t>
  </si>
  <si>
    <t>Придбання підвищувальних насосних агрегатів</t>
  </si>
  <si>
    <t>Заміна аварійної ділянки самопливного колектора на КНС-10</t>
  </si>
  <si>
    <t>2.6.6</t>
  </si>
  <si>
    <t>2.5.5</t>
  </si>
  <si>
    <t>1.1.2</t>
  </si>
  <si>
    <t>2 од.</t>
  </si>
  <si>
    <t>L=24 м</t>
  </si>
  <si>
    <t>L=4 596 м</t>
  </si>
  <si>
    <t>1.8.2</t>
  </si>
  <si>
    <t>12 од.</t>
  </si>
  <si>
    <t>Придбання насосів дренажно-фекальних</t>
  </si>
  <si>
    <t>7 од.</t>
  </si>
  <si>
    <t>Придбання акумулятора для тахеометра</t>
  </si>
  <si>
    <t>Придбання мотопомп для брудної води</t>
  </si>
  <si>
    <t>Придбання трансформаторної підстанції на КНС-10</t>
  </si>
  <si>
    <t>Придбання турбокомпресору на с. Авангард</t>
  </si>
  <si>
    <t>2.6.7</t>
  </si>
  <si>
    <t>2.6.8</t>
  </si>
  <si>
    <t>2.6.9</t>
  </si>
  <si>
    <t>Придбання акумулятора універсального для трасошукача із зарядним пристроєм</t>
  </si>
  <si>
    <t>Модернізація, ремонт водопровідних мереж та оновлення основних засобів підприємства.</t>
  </si>
  <si>
    <t xml:space="preserve"> 6 од.</t>
  </si>
  <si>
    <t>Придбання геодезичного спутникового приймача для трасошукача</t>
  </si>
  <si>
    <t>Придбання програмного забезпечення для геодезичного спутникового приймача</t>
  </si>
  <si>
    <t>1.8.3</t>
  </si>
  <si>
    <t>1.8.4</t>
  </si>
  <si>
    <t>2.6.2</t>
  </si>
  <si>
    <t xml:space="preserve">Придбання газового хроматографа </t>
  </si>
  <si>
    <t>1.6.3</t>
  </si>
  <si>
    <t>2.4.3</t>
  </si>
  <si>
    <t>Придбання сідлового тягача</t>
  </si>
  <si>
    <t>Придбання перетворювача частоти (ТРП-36)</t>
  </si>
  <si>
    <t>55 од.</t>
  </si>
  <si>
    <t>2.1.5</t>
  </si>
  <si>
    <r>
      <t xml:space="preserve">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водопостачання, з урахуванням:</t>
    </r>
  </si>
  <si>
    <t>L=5 027м</t>
  </si>
  <si>
    <t>2.4.4</t>
  </si>
  <si>
    <t>Придбання самоскиду МАЗ 6501С5-524-000 (20т)</t>
  </si>
  <si>
    <t>2.6.10</t>
  </si>
  <si>
    <t>Придбання гідравлічного апарату для стикового зварювання 90-315мм</t>
  </si>
  <si>
    <t>Придбання частотного перетворювача електронного керування електродвигуном повітродувок. ІСА,  Півн СА</t>
  </si>
  <si>
    <t>Придбання турбокомпресору. Інгулецька станція аерації</t>
  </si>
  <si>
    <t>Придбання турбокомпресору. Південна станція аерації</t>
  </si>
  <si>
    <t>1.2.2</t>
  </si>
  <si>
    <t>6 од.</t>
  </si>
  <si>
    <t>Впровадження системи АСКОЕ</t>
  </si>
  <si>
    <t>РП</t>
  </si>
  <si>
    <t>2.6.11</t>
  </si>
  <si>
    <t>Капіталізація витрат на відновлення каналізаційних мереж, встановлення насосного обладнання та оновлення основних засобів</t>
  </si>
  <si>
    <t>1.8.5</t>
  </si>
  <si>
    <t>1.6.4</t>
  </si>
  <si>
    <t>Придбання самоскидного полупричепа на базі МАЗ</t>
  </si>
  <si>
    <r>
      <t xml:space="preserve">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водовідведення, з урахуванням: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</si>
</sst>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charset val="1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8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2" fontId="9" fillId="2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4" fontId="10" fillId="0" borderId="6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3" fillId="0" borderId="0" xfId="0" applyFont="1"/>
    <xf numFmtId="4" fontId="1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4" borderId="0" xfId="0" applyFont="1" applyFill="1"/>
    <xf numFmtId="0" fontId="14" fillId="0" borderId="0" xfId="0" applyFont="1"/>
    <xf numFmtId="4" fontId="11" fillId="2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0" fillId="4" borderId="0" xfId="0" applyFill="1"/>
    <xf numFmtId="4" fontId="10" fillId="4" borderId="2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4" fontId="11" fillId="4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2"/>
  <sheetViews>
    <sheetView tabSelected="1" view="pageBreakPreview" zoomScale="60" zoomScaleNormal="100" workbookViewId="0">
      <selection activeCell="D25" sqref="D25"/>
    </sheetView>
  </sheetViews>
  <sheetFormatPr defaultRowHeight="12.75" x14ac:dyDescent="0.2"/>
  <cols>
    <col min="1" max="1" width="10" customWidth="1"/>
    <col min="2" max="2" width="52.140625" customWidth="1"/>
    <col min="3" max="3" width="15.28515625" customWidth="1"/>
    <col min="4" max="4" width="15.140625" customWidth="1"/>
    <col min="5" max="5" width="16.28515625" customWidth="1"/>
    <col min="6" max="6" width="13.5703125" customWidth="1"/>
    <col min="7" max="7" width="14.28515625" customWidth="1"/>
    <col min="8" max="8" width="12.85546875" customWidth="1"/>
    <col min="9" max="9" width="14.42578125" customWidth="1"/>
    <col min="10" max="10" width="15.28515625" customWidth="1"/>
    <col min="11" max="12" width="15.140625" customWidth="1"/>
    <col min="13" max="13" width="16.5703125" customWidth="1"/>
    <col min="14" max="14" width="13.28515625" customWidth="1"/>
    <col min="15" max="15" width="15.85546875" customWidth="1"/>
    <col min="16" max="16" width="11.140625" customWidth="1"/>
    <col min="17" max="17" width="10" customWidth="1"/>
    <col min="18" max="18" width="10.7109375" customWidth="1"/>
    <col min="19" max="19" width="11.5703125" customWidth="1"/>
    <col min="20" max="20" width="10.85546875" customWidth="1"/>
    <col min="21" max="21" width="10" customWidth="1"/>
    <col min="22" max="22" width="12" customWidth="1"/>
    <col min="23" max="23" width="11.28515625" customWidth="1"/>
    <col min="24" max="24" width="10.85546875" customWidth="1"/>
    <col min="25" max="29" width="9.140625" customWidth="1"/>
    <col min="30" max="1025" width="14.42578125" customWidth="1"/>
  </cols>
  <sheetData>
    <row r="1" spans="1:29" ht="80.25" customHeight="1" x14ac:dyDescent="0.2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5"/>
      <c r="O1" s="6"/>
      <c r="P1" s="6"/>
      <c r="Q1" s="96" t="s">
        <v>0</v>
      </c>
      <c r="R1" s="96"/>
      <c r="S1" s="96"/>
      <c r="T1" s="96"/>
      <c r="U1" s="96"/>
      <c r="V1" s="96"/>
      <c r="W1" s="96"/>
      <c r="X1" s="96"/>
      <c r="Y1" s="4"/>
      <c r="Z1" s="4"/>
      <c r="AA1" s="4"/>
      <c r="AB1" s="4"/>
      <c r="AC1" s="4"/>
    </row>
    <row r="2" spans="1:29" ht="25.5" customHeight="1" x14ac:dyDescent="0.3">
      <c r="A2" s="7"/>
      <c r="B2" s="97" t="s">
        <v>1</v>
      </c>
      <c r="C2" s="97"/>
      <c r="D2" s="97"/>
      <c r="E2" s="97"/>
      <c r="F2" s="8"/>
      <c r="G2" s="8"/>
      <c r="H2" s="8"/>
      <c r="I2" s="8"/>
      <c r="J2" s="8"/>
      <c r="K2" s="8"/>
      <c r="L2" s="8"/>
      <c r="M2" s="98" t="s">
        <v>2</v>
      </c>
      <c r="N2" s="98"/>
      <c r="O2" s="98"/>
      <c r="P2" s="98"/>
      <c r="Q2" s="9"/>
      <c r="R2" s="9"/>
      <c r="S2" s="10"/>
      <c r="T2" s="10"/>
      <c r="U2" s="10"/>
      <c r="V2" s="10"/>
      <c r="W2" s="10"/>
      <c r="X2" s="10"/>
      <c r="Y2" s="4"/>
      <c r="Z2" s="4"/>
      <c r="AA2" s="4"/>
      <c r="AB2" s="4"/>
      <c r="AC2" s="4"/>
    </row>
    <row r="3" spans="1:29" ht="18.75" customHeight="1" x14ac:dyDescent="0.3">
      <c r="A3" s="7"/>
      <c r="B3" s="99" t="s">
        <v>3</v>
      </c>
      <c r="C3" s="99"/>
      <c r="D3" s="99"/>
      <c r="E3" s="99"/>
      <c r="F3" s="8"/>
      <c r="G3" s="8"/>
      <c r="H3" s="8"/>
      <c r="I3" s="8"/>
      <c r="J3" s="8"/>
      <c r="K3" s="8"/>
      <c r="L3" s="8"/>
      <c r="M3" s="100" t="s">
        <v>4</v>
      </c>
      <c r="N3" s="100"/>
      <c r="O3" s="100"/>
      <c r="P3" s="100"/>
      <c r="Q3" s="9"/>
      <c r="R3" s="9"/>
      <c r="S3" s="10"/>
      <c r="T3" s="10"/>
      <c r="U3" s="10"/>
      <c r="V3" s="10"/>
      <c r="W3" s="10"/>
      <c r="X3" s="10"/>
      <c r="Y3" s="4"/>
      <c r="Z3" s="4"/>
      <c r="AA3" s="4"/>
      <c r="AB3" s="4"/>
      <c r="AC3" s="4"/>
    </row>
    <row r="4" spans="1:29" ht="18.75" customHeight="1" x14ac:dyDescent="0.3">
      <c r="A4" s="7"/>
      <c r="B4" s="101" t="s">
        <v>5</v>
      </c>
      <c r="C4" s="101"/>
      <c r="D4" s="101"/>
      <c r="E4" s="101"/>
      <c r="F4" s="8"/>
      <c r="G4" s="8"/>
      <c r="H4" s="8"/>
      <c r="I4" s="8"/>
      <c r="J4" s="8"/>
      <c r="K4" s="8"/>
      <c r="L4" s="8"/>
      <c r="M4" s="102" t="s">
        <v>6</v>
      </c>
      <c r="N4" s="102"/>
      <c r="O4" s="102"/>
      <c r="P4" s="102"/>
      <c r="Q4" s="9"/>
      <c r="R4" s="9"/>
      <c r="S4" s="10"/>
      <c r="T4" s="10"/>
      <c r="U4" s="10"/>
      <c r="V4" s="10"/>
      <c r="W4" s="10"/>
      <c r="X4" s="10"/>
      <c r="Y4" s="4"/>
      <c r="Z4" s="4"/>
      <c r="AA4" s="4"/>
      <c r="AB4" s="4"/>
      <c r="AC4" s="4"/>
    </row>
    <row r="5" spans="1:29" ht="28.5" customHeight="1" x14ac:dyDescent="0.3">
      <c r="A5" s="7"/>
      <c r="B5" s="103" t="s">
        <v>7</v>
      </c>
      <c r="C5" s="103"/>
      <c r="D5" s="103"/>
      <c r="E5" s="103"/>
      <c r="F5" s="8"/>
      <c r="G5" s="8"/>
      <c r="H5" s="8"/>
      <c r="I5" s="8"/>
      <c r="J5" s="8"/>
      <c r="K5" s="8"/>
      <c r="L5" s="8"/>
      <c r="M5" s="104" t="s">
        <v>8</v>
      </c>
      <c r="N5" s="104"/>
      <c r="O5" s="104"/>
      <c r="P5" s="104"/>
      <c r="Q5" s="9"/>
      <c r="R5" s="10"/>
      <c r="S5" s="10"/>
      <c r="T5" s="10"/>
      <c r="U5" s="10"/>
      <c r="V5" s="10"/>
      <c r="W5" s="10"/>
      <c r="X5" s="10"/>
      <c r="Y5" s="4"/>
      <c r="Z5" s="4"/>
      <c r="AA5" s="4"/>
      <c r="AB5" s="4"/>
      <c r="AC5" s="4"/>
    </row>
    <row r="6" spans="1:29" ht="17.25" customHeight="1" x14ac:dyDescent="0.3">
      <c r="A6" s="7"/>
      <c r="B6" s="11"/>
      <c r="C6" s="8"/>
      <c r="D6" s="8"/>
      <c r="E6" s="8"/>
      <c r="F6" s="8"/>
      <c r="G6" s="8"/>
      <c r="H6" s="8"/>
      <c r="I6" s="8"/>
      <c r="J6" s="8"/>
      <c r="K6" s="8"/>
      <c r="L6" s="8"/>
      <c r="M6" s="102" t="s">
        <v>9</v>
      </c>
      <c r="N6" s="102"/>
      <c r="O6" s="102" t="s">
        <v>10</v>
      </c>
      <c r="P6" s="102"/>
      <c r="Q6" s="9"/>
      <c r="R6" s="9"/>
      <c r="S6" s="10"/>
      <c r="T6" s="10"/>
      <c r="U6" s="10"/>
      <c r="V6" s="10"/>
      <c r="W6" s="10"/>
      <c r="X6" s="10"/>
      <c r="Y6" s="4"/>
      <c r="Z6" s="4"/>
      <c r="AA6" s="4"/>
      <c r="AB6" s="4"/>
      <c r="AC6" s="4"/>
    </row>
    <row r="7" spans="1:29" ht="24" customHeight="1" x14ac:dyDescent="0.3">
      <c r="A7" s="7"/>
      <c r="B7" s="12"/>
      <c r="C7" s="13"/>
      <c r="D7" s="13"/>
      <c r="E7" s="13"/>
      <c r="F7" s="8"/>
      <c r="G7" s="8"/>
      <c r="H7" s="8"/>
      <c r="I7" s="8"/>
      <c r="J7" s="8"/>
      <c r="K7" s="14"/>
      <c r="L7" s="14"/>
      <c r="M7" s="103" t="s">
        <v>11</v>
      </c>
      <c r="N7" s="103"/>
      <c r="O7" s="103"/>
      <c r="P7" s="103"/>
      <c r="Q7" s="103"/>
      <c r="R7" s="10"/>
      <c r="S7" s="10"/>
      <c r="T7" s="10"/>
      <c r="U7" s="10"/>
      <c r="V7" s="10"/>
      <c r="W7" s="10"/>
      <c r="X7" s="10"/>
      <c r="Y7" s="4"/>
      <c r="Z7" s="4"/>
      <c r="AA7" s="4"/>
      <c r="AB7" s="4"/>
      <c r="AC7" s="4"/>
    </row>
    <row r="8" spans="1:29" ht="22.5" customHeight="1" x14ac:dyDescent="0.3">
      <c r="A8" s="7"/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5"/>
      <c r="O8" s="15"/>
      <c r="P8" s="15"/>
      <c r="Q8" s="9"/>
      <c r="R8" s="9"/>
      <c r="S8" s="10"/>
      <c r="T8" s="10"/>
      <c r="U8" s="10"/>
      <c r="V8" s="10"/>
      <c r="W8" s="10"/>
      <c r="X8" s="10"/>
      <c r="Y8" s="4"/>
      <c r="Z8" s="4"/>
      <c r="AA8" s="4"/>
      <c r="AB8" s="4"/>
      <c r="AC8" s="4"/>
    </row>
    <row r="9" spans="1:29" ht="30.75" customHeight="1" x14ac:dyDescent="0.2">
      <c r="A9" s="105" t="s">
        <v>12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4"/>
      <c r="Z9" s="4"/>
      <c r="AA9" s="4"/>
      <c r="AB9" s="4"/>
      <c r="AC9" s="4"/>
    </row>
    <row r="10" spans="1:29" ht="12.75" customHeight="1" x14ac:dyDescent="0.2">
      <c r="A10" s="106" t="s">
        <v>13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4"/>
      <c r="Z10" s="4"/>
      <c r="AA10" s="4"/>
      <c r="AB10" s="4"/>
      <c r="AC10" s="4"/>
    </row>
    <row r="11" spans="1:29" ht="31.5" customHeight="1" x14ac:dyDescent="0.2">
      <c r="A11" s="107" t="s">
        <v>14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4"/>
      <c r="Z11" s="4"/>
      <c r="AA11" s="4"/>
      <c r="AB11" s="4"/>
      <c r="AC11" s="4"/>
    </row>
    <row r="12" spans="1:29" ht="52.5" customHeight="1" x14ac:dyDescent="0.2">
      <c r="A12" s="108" t="s">
        <v>15</v>
      </c>
      <c r="B12" s="108" t="s">
        <v>16</v>
      </c>
      <c r="C12" s="108" t="s">
        <v>17</v>
      </c>
      <c r="D12" s="108" t="s">
        <v>18</v>
      </c>
      <c r="E12" s="108"/>
      <c r="F12" s="108"/>
      <c r="G12" s="108"/>
      <c r="H12" s="108"/>
      <c r="I12" s="108"/>
      <c r="J12" s="108"/>
      <c r="K12" s="108" t="s">
        <v>19</v>
      </c>
      <c r="L12" s="108" t="s">
        <v>20</v>
      </c>
      <c r="M12" s="108" t="s">
        <v>21</v>
      </c>
      <c r="N12" s="108" t="s">
        <v>22</v>
      </c>
      <c r="O12" s="108"/>
      <c r="P12" s="109" t="s">
        <v>23</v>
      </c>
      <c r="Q12" s="109"/>
      <c r="R12" s="109"/>
      <c r="S12" s="109"/>
      <c r="T12" s="110" t="s">
        <v>24</v>
      </c>
      <c r="U12" s="110" t="s">
        <v>25</v>
      </c>
      <c r="V12" s="110" t="s">
        <v>26</v>
      </c>
      <c r="W12" s="110" t="s">
        <v>27</v>
      </c>
      <c r="X12" s="110" t="s">
        <v>28</v>
      </c>
      <c r="Y12" s="111"/>
      <c r="Z12" s="4"/>
      <c r="AA12" s="4"/>
      <c r="AB12" s="4"/>
      <c r="AC12" s="4"/>
    </row>
    <row r="13" spans="1:29" ht="15.75" customHeight="1" x14ac:dyDescent="0.2">
      <c r="A13" s="108"/>
      <c r="B13" s="108"/>
      <c r="C13" s="108"/>
      <c r="D13" s="108" t="s">
        <v>29</v>
      </c>
      <c r="E13" s="108" t="s">
        <v>30</v>
      </c>
      <c r="F13" s="108"/>
      <c r="G13" s="108"/>
      <c r="H13" s="108"/>
      <c r="I13" s="108"/>
      <c r="J13" s="108"/>
      <c r="K13" s="108"/>
      <c r="L13" s="108"/>
      <c r="M13" s="108"/>
      <c r="N13" s="108" t="s">
        <v>31</v>
      </c>
      <c r="O13" s="108" t="s">
        <v>32</v>
      </c>
      <c r="P13" s="108" t="s">
        <v>33</v>
      </c>
      <c r="Q13" s="108" t="s">
        <v>34</v>
      </c>
      <c r="R13" s="108" t="s">
        <v>35</v>
      </c>
      <c r="S13" s="108" t="s">
        <v>36</v>
      </c>
      <c r="T13" s="110"/>
      <c r="U13" s="110"/>
      <c r="V13" s="110"/>
      <c r="W13" s="110"/>
      <c r="X13" s="110"/>
      <c r="Y13" s="111"/>
      <c r="Z13" s="4"/>
      <c r="AA13" s="4"/>
      <c r="AB13" s="4"/>
      <c r="AC13" s="4"/>
    </row>
    <row r="14" spans="1:29" ht="42" customHeight="1" x14ac:dyDescent="0.2">
      <c r="A14" s="108"/>
      <c r="B14" s="108"/>
      <c r="C14" s="108"/>
      <c r="D14" s="108"/>
      <c r="E14" s="108" t="s">
        <v>37</v>
      </c>
      <c r="F14" s="108" t="s">
        <v>38</v>
      </c>
      <c r="G14" s="108" t="s">
        <v>39</v>
      </c>
      <c r="H14" s="108" t="s">
        <v>40</v>
      </c>
      <c r="I14" s="108" t="s">
        <v>41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11"/>
      <c r="Z14" s="4"/>
      <c r="AA14" s="4"/>
      <c r="AB14" s="4"/>
      <c r="AC14" s="4"/>
    </row>
    <row r="15" spans="1:29" ht="90" customHeight="1" x14ac:dyDescent="0.2">
      <c r="A15" s="108"/>
      <c r="B15" s="108"/>
      <c r="C15" s="108"/>
      <c r="D15" s="108"/>
      <c r="E15" s="108"/>
      <c r="F15" s="108"/>
      <c r="G15" s="108"/>
      <c r="H15" s="108"/>
      <c r="I15" s="25" t="s">
        <v>42</v>
      </c>
      <c r="J15" s="25" t="s">
        <v>43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11"/>
      <c r="Z15" s="4"/>
      <c r="AA15" s="4"/>
      <c r="AB15" s="4"/>
      <c r="AC15" s="4"/>
    </row>
    <row r="16" spans="1:29" ht="15.75" customHeight="1" x14ac:dyDescent="0.2">
      <c r="A16" s="72">
        <v>1</v>
      </c>
      <c r="B16" s="72">
        <v>2</v>
      </c>
      <c r="C16" s="72">
        <v>3</v>
      </c>
      <c r="D16" s="72">
        <v>4</v>
      </c>
      <c r="E16" s="72">
        <v>5</v>
      </c>
      <c r="F16" s="72">
        <v>6</v>
      </c>
      <c r="G16" s="73">
        <v>7</v>
      </c>
      <c r="H16" s="72">
        <v>8</v>
      </c>
      <c r="I16" s="72">
        <v>9</v>
      </c>
      <c r="J16" s="72">
        <v>10</v>
      </c>
      <c r="K16" s="73">
        <v>11</v>
      </c>
      <c r="L16" s="73">
        <v>12</v>
      </c>
      <c r="M16" s="73">
        <v>13</v>
      </c>
      <c r="N16" s="72">
        <v>14</v>
      </c>
      <c r="O16" s="72">
        <v>15</v>
      </c>
      <c r="P16" s="72">
        <v>16</v>
      </c>
      <c r="Q16" s="72">
        <v>17</v>
      </c>
      <c r="R16" s="72">
        <v>18</v>
      </c>
      <c r="S16" s="72">
        <v>19</v>
      </c>
      <c r="T16" s="72">
        <v>20</v>
      </c>
      <c r="U16" s="72">
        <v>21</v>
      </c>
      <c r="V16" s="72">
        <v>22</v>
      </c>
      <c r="W16" s="72">
        <v>23</v>
      </c>
      <c r="X16" s="72">
        <v>24</v>
      </c>
      <c r="Y16" s="16"/>
      <c r="Z16" s="16"/>
      <c r="AA16" s="16"/>
      <c r="AB16" s="16"/>
      <c r="AC16" s="16"/>
    </row>
    <row r="17" spans="1:29" ht="18.75" customHeight="1" x14ac:dyDescent="0.2">
      <c r="A17" s="71" t="s">
        <v>44</v>
      </c>
      <c r="B17" s="112" t="s">
        <v>45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4"/>
      <c r="Z17" s="4"/>
      <c r="AA17" s="4"/>
      <c r="AB17" s="4"/>
      <c r="AC17" s="4"/>
    </row>
    <row r="18" spans="1:29" ht="16.5" customHeight="1" x14ac:dyDescent="0.2">
      <c r="A18" s="112" t="s">
        <v>169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7"/>
      <c r="Z18" s="17"/>
      <c r="AA18" s="17"/>
      <c r="AB18" s="4"/>
      <c r="AC18" s="4"/>
    </row>
    <row r="19" spans="1:29" ht="19.5" customHeight="1" x14ac:dyDescent="0.2">
      <c r="A19" s="34" t="s">
        <v>46</v>
      </c>
      <c r="B19" s="108" t="s">
        <v>47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7"/>
      <c r="Z19" s="17"/>
      <c r="AA19" s="17"/>
      <c r="AB19" s="4"/>
      <c r="AC19" s="4"/>
    </row>
    <row r="20" spans="1:29" s="65" customFormat="1" ht="39.75" customHeight="1" x14ac:dyDescent="0.2">
      <c r="A20" s="74" t="s">
        <v>48</v>
      </c>
      <c r="B20" s="75" t="s">
        <v>49</v>
      </c>
      <c r="C20" s="76" t="s">
        <v>170</v>
      </c>
      <c r="D20" s="70">
        <v>3117.62</v>
      </c>
      <c r="E20" s="70">
        <v>3117.62</v>
      </c>
      <c r="F20" s="77" t="s">
        <v>50</v>
      </c>
      <c r="G20" s="77" t="s">
        <v>50</v>
      </c>
      <c r="H20" s="77" t="s">
        <v>50</v>
      </c>
      <c r="I20" s="77" t="s">
        <v>50</v>
      </c>
      <c r="J20" s="77" t="s">
        <v>50</v>
      </c>
      <c r="K20" s="77" t="s">
        <v>50</v>
      </c>
      <c r="L20" s="77" t="s">
        <v>50</v>
      </c>
      <c r="M20" s="70">
        <v>3117.62</v>
      </c>
      <c r="N20" s="70">
        <v>3117.62</v>
      </c>
      <c r="O20" s="70" t="s">
        <v>50</v>
      </c>
      <c r="P20" s="70" t="s">
        <v>50</v>
      </c>
      <c r="Q20" s="70" t="s">
        <v>50</v>
      </c>
      <c r="R20" s="66" t="s">
        <v>50</v>
      </c>
      <c r="S20" s="70">
        <v>3117.62</v>
      </c>
      <c r="T20" s="88">
        <v>23</v>
      </c>
      <c r="U20" s="70" t="s">
        <v>50</v>
      </c>
      <c r="V20" s="70" t="s">
        <v>50</v>
      </c>
      <c r="W20" s="70" t="s">
        <v>50</v>
      </c>
      <c r="X20" s="66">
        <v>1639.27</v>
      </c>
      <c r="Y20" s="64"/>
      <c r="Z20" s="64"/>
      <c r="AA20" s="64"/>
      <c r="AB20" s="60"/>
      <c r="AC20" s="60"/>
    </row>
    <row r="21" spans="1:29" s="61" customFormat="1" ht="45" customHeight="1" x14ac:dyDescent="0.2">
      <c r="A21" s="78" t="s">
        <v>139</v>
      </c>
      <c r="B21" s="79" t="s">
        <v>155</v>
      </c>
      <c r="C21" s="76" t="s">
        <v>142</v>
      </c>
      <c r="D21" s="70">
        <v>378.15</v>
      </c>
      <c r="E21" s="70">
        <v>378.15</v>
      </c>
      <c r="F21" s="77" t="s">
        <v>50</v>
      </c>
      <c r="G21" s="77" t="s">
        <v>50</v>
      </c>
      <c r="H21" s="77" t="s">
        <v>50</v>
      </c>
      <c r="I21" s="77" t="s">
        <v>50</v>
      </c>
      <c r="J21" s="77" t="s">
        <v>50</v>
      </c>
      <c r="K21" s="77" t="s">
        <v>50</v>
      </c>
      <c r="L21" s="77" t="s">
        <v>50</v>
      </c>
      <c r="M21" s="70">
        <v>378.15</v>
      </c>
      <c r="N21" s="70">
        <v>378.15</v>
      </c>
      <c r="O21" s="70" t="s">
        <v>50</v>
      </c>
      <c r="P21" s="70" t="s">
        <v>50</v>
      </c>
      <c r="Q21" s="70">
        <v>378.15</v>
      </c>
      <c r="R21" s="70" t="s">
        <v>50</v>
      </c>
      <c r="S21" s="70" t="s">
        <v>50</v>
      </c>
      <c r="T21" s="70" t="s">
        <v>50</v>
      </c>
      <c r="U21" s="70" t="s">
        <v>50</v>
      </c>
      <c r="V21" s="70" t="s">
        <v>50</v>
      </c>
      <c r="W21" s="70" t="s">
        <v>50</v>
      </c>
      <c r="X21" s="70" t="s">
        <v>50</v>
      </c>
      <c r="Y21" s="59"/>
      <c r="Z21" s="59"/>
      <c r="AA21" s="59"/>
      <c r="AB21" s="60"/>
      <c r="AC21" s="60"/>
    </row>
    <row r="22" spans="1:29" s="65" customFormat="1" ht="18" customHeight="1" x14ac:dyDescent="0.2">
      <c r="A22" s="113" t="s">
        <v>51</v>
      </c>
      <c r="B22" s="113"/>
      <c r="C22" s="113"/>
      <c r="D22" s="66">
        <f>SUM(D20:D21)</f>
        <v>3495.77</v>
      </c>
      <c r="E22" s="66">
        <f>SUM(E20:E21)</f>
        <v>3495.77</v>
      </c>
      <c r="F22" s="66" t="s">
        <v>50</v>
      </c>
      <c r="G22" s="66" t="s">
        <v>50</v>
      </c>
      <c r="H22" s="66" t="s">
        <v>50</v>
      </c>
      <c r="I22" s="66" t="s">
        <v>50</v>
      </c>
      <c r="J22" s="66" t="s">
        <v>50</v>
      </c>
      <c r="K22" s="66" t="s">
        <v>50</v>
      </c>
      <c r="L22" s="66" t="s">
        <v>50</v>
      </c>
      <c r="M22" s="66">
        <f>SUM(M20:M21)</f>
        <v>3495.77</v>
      </c>
      <c r="N22" s="66">
        <f>SUM(N20:N21)</f>
        <v>3495.77</v>
      </c>
      <c r="O22" s="67">
        <f t="shared" ref="O22:S22" si="0">SUM(O20)</f>
        <v>0</v>
      </c>
      <c r="P22" s="66">
        <f t="shared" si="0"/>
        <v>0</v>
      </c>
      <c r="Q22" s="66">
        <f>SUM(Q20:Q21)</f>
        <v>378.15</v>
      </c>
      <c r="R22" s="66">
        <f>SUM(R20:R21)</f>
        <v>0</v>
      </c>
      <c r="S22" s="66">
        <f t="shared" si="0"/>
        <v>3117.62</v>
      </c>
      <c r="T22" s="66" t="s">
        <v>50</v>
      </c>
      <c r="U22" s="66" t="s">
        <v>50</v>
      </c>
      <c r="V22" s="66" t="s">
        <v>50</v>
      </c>
      <c r="W22" s="66" t="s">
        <v>50</v>
      </c>
      <c r="X22" s="66">
        <f>SUM(X20)</f>
        <v>1639.27</v>
      </c>
      <c r="Y22" s="68"/>
      <c r="Z22" s="68"/>
      <c r="AA22" s="68"/>
      <c r="AB22" s="69"/>
      <c r="AC22" s="69"/>
    </row>
    <row r="23" spans="1:29" s="65" customFormat="1" ht="16.5" customHeight="1" x14ac:dyDescent="0.2">
      <c r="A23" s="76" t="s">
        <v>52</v>
      </c>
      <c r="B23" s="114" t="s">
        <v>53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60"/>
      <c r="Z23" s="60"/>
      <c r="AA23" s="60"/>
      <c r="AB23" s="60"/>
      <c r="AC23" s="60"/>
    </row>
    <row r="24" spans="1:29" s="61" customFormat="1" ht="41.25" customHeight="1" x14ac:dyDescent="0.2">
      <c r="A24" s="78" t="s">
        <v>134</v>
      </c>
      <c r="B24" s="95" t="s">
        <v>54</v>
      </c>
      <c r="C24" s="76" t="s">
        <v>140</v>
      </c>
      <c r="D24" s="70">
        <v>111.16</v>
      </c>
      <c r="E24" s="70">
        <v>111.16</v>
      </c>
      <c r="F24" s="77" t="s">
        <v>50</v>
      </c>
      <c r="G24" s="77" t="s">
        <v>50</v>
      </c>
      <c r="H24" s="77" t="s">
        <v>50</v>
      </c>
      <c r="I24" s="77" t="s">
        <v>50</v>
      </c>
      <c r="J24" s="77" t="s">
        <v>50</v>
      </c>
      <c r="K24" s="77" t="s">
        <v>50</v>
      </c>
      <c r="L24" s="77" t="s">
        <v>50</v>
      </c>
      <c r="M24" s="70">
        <v>111.16</v>
      </c>
      <c r="N24" s="70">
        <v>111.16</v>
      </c>
      <c r="O24" s="70" t="s">
        <v>50</v>
      </c>
      <c r="P24" s="70" t="s">
        <v>50</v>
      </c>
      <c r="Q24" s="70">
        <v>111.16</v>
      </c>
      <c r="R24" s="70" t="s">
        <v>50</v>
      </c>
      <c r="S24" s="70" t="s">
        <v>50</v>
      </c>
      <c r="T24" s="70" t="s">
        <v>50</v>
      </c>
      <c r="U24" s="70" t="s">
        <v>50</v>
      </c>
      <c r="V24" s="70" t="s">
        <v>50</v>
      </c>
      <c r="W24" s="70" t="s">
        <v>50</v>
      </c>
      <c r="X24" s="70" t="s">
        <v>50</v>
      </c>
      <c r="Y24" s="59"/>
      <c r="Z24" s="59"/>
      <c r="AA24" s="59"/>
      <c r="AB24" s="60"/>
      <c r="AC24" s="60"/>
    </row>
    <row r="25" spans="1:29" s="61" customFormat="1" ht="41.25" customHeight="1" x14ac:dyDescent="0.2">
      <c r="A25" s="78" t="s">
        <v>178</v>
      </c>
      <c r="B25" s="95" t="s">
        <v>180</v>
      </c>
      <c r="C25" s="76" t="s">
        <v>181</v>
      </c>
      <c r="D25" s="70">
        <v>106.2</v>
      </c>
      <c r="E25" s="70">
        <v>106.2</v>
      </c>
      <c r="F25" s="77"/>
      <c r="G25" s="77"/>
      <c r="H25" s="77"/>
      <c r="I25" s="77"/>
      <c r="J25" s="77"/>
      <c r="K25" s="77"/>
      <c r="L25" s="77"/>
      <c r="M25" s="70">
        <v>106.2</v>
      </c>
      <c r="N25" s="70">
        <v>106.2</v>
      </c>
      <c r="O25" s="70"/>
      <c r="P25" s="70"/>
      <c r="Q25" s="70"/>
      <c r="R25" s="70">
        <v>106.2</v>
      </c>
      <c r="S25" s="70" t="s">
        <v>50</v>
      </c>
      <c r="T25" s="70"/>
      <c r="U25" s="70"/>
      <c r="V25" s="70"/>
      <c r="W25" s="70"/>
      <c r="X25" s="70"/>
      <c r="Y25" s="59"/>
      <c r="Z25" s="59"/>
      <c r="AA25" s="59"/>
      <c r="AB25" s="60"/>
      <c r="AC25" s="60"/>
    </row>
    <row r="26" spans="1:29" s="22" customFormat="1" ht="17.25" customHeight="1" x14ac:dyDescent="0.2">
      <c r="A26" s="112" t="s">
        <v>56</v>
      </c>
      <c r="B26" s="112"/>
      <c r="C26" s="112"/>
      <c r="D26" s="55">
        <f>SUM(D24:D25)</f>
        <v>217.36</v>
      </c>
      <c r="E26" s="55">
        <f>SUM(E24:E25)</f>
        <v>217.36</v>
      </c>
      <c r="F26" s="55" t="s">
        <v>50</v>
      </c>
      <c r="G26" s="55" t="s">
        <v>50</v>
      </c>
      <c r="H26" s="55" t="s">
        <v>50</v>
      </c>
      <c r="I26" s="55" t="s">
        <v>50</v>
      </c>
      <c r="J26" s="55" t="s">
        <v>50</v>
      </c>
      <c r="K26" s="55" t="s">
        <v>50</v>
      </c>
      <c r="L26" s="55" t="s">
        <v>50</v>
      </c>
      <c r="M26" s="55">
        <f>SUM(M24:M25)</f>
        <v>217.36</v>
      </c>
      <c r="N26" s="55">
        <f>SUM(N24:N25)</f>
        <v>217.36</v>
      </c>
      <c r="O26" s="55">
        <f t="shared" ref="O26:P26" si="1">SUM(O24)</f>
        <v>0</v>
      </c>
      <c r="P26" s="55">
        <f t="shared" si="1"/>
        <v>0</v>
      </c>
      <c r="Q26" s="55">
        <f>SUM(Q24)</f>
        <v>111.16</v>
      </c>
      <c r="R26" s="55">
        <f>SUM(R25)</f>
        <v>106.2</v>
      </c>
      <c r="S26" s="55">
        <f>SUM(S25)</f>
        <v>0</v>
      </c>
      <c r="T26" s="55" t="s">
        <v>50</v>
      </c>
      <c r="U26" s="55" t="s">
        <v>50</v>
      </c>
      <c r="V26" s="55" t="s">
        <v>50</v>
      </c>
      <c r="W26" s="55" t="s">
        <v>50</v>
      </c>
      <c r="X26" s="55">
        <f>SUM(X24)</f>
        <v>0</v>
      </c>
      <c r="Y26" s="20"/>
      <c r="Z26" s="20"/>
      <c r="AA26" s="20"/>
      <c r="AB26" s="21"/>
      <c r="AC26" s="21"/>
    </row>
    <row r="27" spans="1:29" ht="12.75" customHeight="1" x14ac:dyDescent="0.2">
      <c r="A27" s="93" t="s">
        <v>57</v>
      </c>
      <c r="B27" s="115" t="s">
        <v>58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9"/>
      <c r="Z27" s="19"/>
      <c r="AA27" s="19"/>
      <c r="AB27" s="19"/>
      <c r="AC27" s="19"/>
    </row>
    <row r="28" spans="1:29" s="22" customFormat="1" ht="15.75" customHeight="1" x14ac:dyDescent="0.2">
      <c r="A28" s="112" t="s">
        <v>59</v>
      </c>
      <c r="B28" s="112"/>
      <c r="C28" s="112"/>
      <c r="D28" s="93" t="s">
        <v>50</v>
      </c>
      <c r="E28" s="93" t="s">
        <v>50</v>
      </c>
      <c r="F28" s="93" t="s">
        <v>50</v>
      </c>
      <c r="G28" s="93" t="s">
        <v>50</v>
      </c>
      <c r="H28" s="93" t="s">
        <v>50</v>
      </c>
      <c r="I28" s="93" t="s">
        <v>50</v>
      </c>
      <c r="J28" s="93" t="s">
        <v>50</v>
      </c>
      <c r="K28" s="93" t="s">
        <v>50</v>
      </c>
      <c r="L28" s="93" t="s">
        <v>50</v>
      </c>
      <c r="M28" s="93" t="s">
        <v>50</v>
      </c>
      <c r="N28" s="93" t="s">
        <v>50</v>
      </c>
      <c r="O28" s="93" t="s">
        <v>50</v>
      </c>
      <c r="P28" s="93" t="s">
        <v>50</v>
      </c>
      <c r="Q28" s="93" t="s">
        <v>50</v>
      </c>
      <c r="R28" s="93" t="s">
        <v>50</v>
      </c>
      <c r="S28" s="93" t="s">
        <v>50</v>
      </c>
      <c r="T28" s="93" t="s">
        <v>50</v>
      </c>
      <c r="U28" s="93" t="s">
        <v>50</v>
      </c>
      <c r="V28" s="93" t="s">
        <v>50</v>
      </c>
      <c r="W28" s="93" t="s">
        <v>50</v>
      </c>
      <c r="X28" s="93" t="s">
        <v>50</v>
      </c>
      <c r="Y28" s="23"/>
      <c r="Z28" s="23"/>
      <c r="AA28" s="23"/>
      <c r="AB28" s="21"/>
      <c r="AC28" s="21"/>
    </row>
    <row r="29" spans="1:29" ht="12.75" customHeight="1" x14ac:dyDescent="0.2">
      <c r="A29" s="93" t="s">
        <v>60</v>
      </c>
      <c r="B29" s="115" t="s">
        <v>61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8"/>
      <c r="Z29" s="18"/>
      <c r="AA29" s="18"/>
      <c r="AB29" s="19"/>
      <c r="AC29" s="19"/>
    </row>
    <row r="30" spans="1:29" s="61" customFormat="1" ht="39.75" customHeight="1" x14ac:dyDescent="0.2">
      <c r="A30" s="78" t="s">
        <v>62</v>
      </c>
      <c r="B30" s="95" t="s">
        <v>135</v>
      </c>
      <c r="C30" s="76" t="s">
        <v>167</v>
      </c>
      <c r="D30" s="80">
        <v>631.63</v>
      </c>
      <c r="E30" s="80">
        <v>631.63</v>
      </c>
      <c r="F30" s="77" t="s">
        <v>50</v>
      </c>
      <c r="G30" s="77" t="s">
        <v>50</v>
      </c>
      <c r="H30" s="77" t="s">
        <v>50</v>
      </c>
      <c r="I30" s="77" t="s">
        <v>50</v>
      </c>
      <c r="J30" s="77" t="s">
        <v>50</v>
      </c>
      <c r="K30" s="77" t="s">
        <v>50</v>
      </c>
      <c r="L30" s="77" t="s">
        <v>50</v>
      </c>
      <c r="M30" s="80">
        <v>631.63</v>
      </c>
      <c r="N30" s="80">
        <v>631.63</v>
      </c>
      <c r="O30" s="70" t="s">
        <v>50</v>
      </c>
      <c r="P30" s="70" t="s">
        <v>50</v>
      </c>
      <c r="Q30" s="70" t="s">
        <v>50</v>
      </c>
      <c r="R30" s="70">
        <v>631.63</v>
      </c>
      <c r="S30" s="70" t="s">
        <v>50</v>
      </c>
      <c r="T30" s="70" t="s">
        <v>50</v>
      </c>
      <c r="U30" s="70" t="s">
        <v>50</v>
      </c>
      <c r="V30" s="70" t="s">
        <v>50</v>
      </c>
      <c r="W30" s="70" t="s">
        <v>50</v>
      </c>
      <c r="X30" s="70" t="s">
        <v>50</v>
      </c>
      <c r="Y30" s="59"/>
      <c r="Z30" s="59"/>
      <c r="AA30" s="59"/>
      <c r="AB30" s="60"/>
      <c r="AC30" s="60"/>
    </row>
    <row r="31" spans="1:29" s="22" customFormat="1" ht="15.75" customHeight="1" x14ac:dyDescent="0.2">
      <c r="A31" s="112" t="s">
        <v>63</v>
      </c>
      <c r="B31" s="112"/>
      <c r="C31" s="112"/>
      <c r="D31" s="55">
        <f>SUM(D30:D30)</f>
        <v>631.63</v>
      </c>
      <c r="E31" s="55">
        <f>SUM(E30:E30)</f>
        <v>631.63</v>
      </c>
      <c r="F31" s="55" t="s">
        <v>50</v>
      </c>
      <c r="G31" s="55" t="s">
        <v>50</v>
      </c>
      <c r="H31" s="55" t="s">
        <v>50</v>
      </c>
      <c r="I31" s="55" t="s">
        <v>50</v>
      </c>
      <c r="J31" s="55" t="s">
        <v>50</v>
      </c>
      <c r="K31" s="55" t="s">
        <v>50</v>
      </c>
      <c r="L31" s="55" t="s">
        <v>50</v>
      </c>
      <c r="M31" s="55">
        <f>SUM(M30:M30)</f>
        <v>631.63</v>
      </c>
      <c r="N31" s="55">
        <f>SUM(N30)</f>
        <v>631.63</v>
      </c>
      <c r="O31" s="70" t="s">
        <v>50</v>
      </c>
      <c r="P31" s="55">
        <f>SUM(P30)</f>
        <v>0</v>
      </c>
      <c r="Q31" s="55">
        <f>SUM(Q30:Q30)</f>
        <v>0</v>
      </c>
      <c r="R31" s="55">
        <f>SUM(R30:R30)</f>
        <v>631.63</v>
      </c>
      <c r="S31" s="55">
        <f>SUM(S30)</f>
        <v>0</v>
      </c>
      <c r="T31" s="55" t="s">
        <v>50</v>
      </c>
      <c r="U31" s="55" t="s">
        <v>50</v>
      </c>
      <c r="V31" s="55" t="s">
        <v>50</v>
      </c>
      <c r="W31" s="55" t="s">
        <v>50</v>
      </c>
      <c r="X31" s="55" t="s">
        <v>50</v>
      </c>
      <c r="Y31" s="21"/>
      <c r="Z31" s="21"/>
      <c r="AA31" s="21"/>
      <c r="AB31" s="21"/>
      <c r="AC31" s="21"/>
    </row>
    <row r="32" spans="1:29" ht="15.75" customHeight="1" x14ac:dyDescent="0.2">
      <c r="A32" s="93" t="s">
        <v>64</v>
      </c>
      <c r="B32" s="115" t="s">
        <v>65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24"/>
      <c r="Z32" s="24"/>
      <c r="AA32" s="24"/>
      <c r="AB32" s="19"/>
      <c r="AC32" s="19"/>
    </row>
    <row r="33" spans="1:29" s="22" customFormat="1" ht="15.75" customHeight="1" x14ac:dyDescent="0.2">
      <c r="A33" s="112" t="s">
        <v>66</v>
      </c>
      <c r="B33" s="112"/>
      <c r="C33" s="112"/>
      <c r="D33" s="93" t="s">
        <v>50</v>
      </c>
      <c r="E33" s="93" t="s">
        <v>50</v>
      </c>
      <c r="F33" s="93" t="s">
        <v>50</v>
      </c>
      <c r="G33" s="93" t="s">
        <v>50</v>
      </c>
      <c r="H33" s="93" t="s">
        <v>50</v>
      </c>
      <c r="I33" s="93" t="s">
        <v>50</v>
      </c>
      <c r="J33" s="93" t="s">
        <v>50</v>
      </c>
      <c r="K33" s="93" t="s">
        <v>50</v>
      </c>
      <c r="L33" s="93" t="s">
        <v>50</v>
      </c>
      <c r="M33" s="93" t="s">
        <v>50</v>
      </c>
      <c r="N33" s="93" t="s">
        <v>50</v>
      </c>
      <c r="O33" s="93" t="s">
        <v>50</v>
      </c>
      <c r="P33" s="93" t="s">
        <v>50</v>
      </c>
      <c r="Q33" s="93" t="s">
        <v>50</v>
      </c>
      <c r="R33" s="93" t="s">
        <v>50</v>
      </c>
      <c r="S33" s="93" t="s">
        <v>50</v>
      </c>
      <c r="T33" s="93" t="s">
        <v>50</v>
      </c>
      <c r="U33" s="93" t="s">
        <v>50</v>
      </c>
      <c r="V33" s="93" t="s">
        <v>50</v>
      </c>
      <c r="W33" s="93" t="s">
        <v>50</v>
      </c>
      <c r="X33" s="93" t="s">
        <v>50</v>
      </c>
      <c r="Y33" s="23"/>
      <c r="Z33" s="23"/>
      <c r="AA33" s="23"/>
      <c r="AB33" s="21"/>
      <c r="AC33" s="21"/>
    </row>
    <row r="34" spans="1:29" ht="12.75" customHeight="1" x14ac:dyDescent="0.2">
      <c r="A34" s="93" t="s">
        <v>67</v>
      </c>
      <c r="B34" s="115" t="s">
        <v>68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8"/>
      <c r="Z34" s="18"/>
      <c r="AA34" s="18"/>
      <c r="AB34" s="19"/>
      <c r="AC34" s="19"/>
    </row>
    <row r="35" spans="1:29" ht="45.75" customHeight="1" x14ac:dyDescent="0.2">
      <c r="A35" s="81" t="s">
        <v>69</v>
      </c>
      <c r="B35" s="94" t="s">
        <v>70</v>
      </c>
      <c r="C35" s="93" t="s">
        <v>115</v>
      </c>
      <c r="D35" s="82">
        <v>1898.64</v>
      </c>
      <c r="E35" s="82">
        <v>1898.64</v>
      </c>
      <c r="F35" s="83" t="s">
        <v>50</v>
      </c>
      <c r="G35" s="83" t="s">
        <v>50</v>
      </c>
      <c r="H35" s="83" t="s">
        <v>50</v>
      </c>
      <c r="I35" s="83" t="s">
        <v>50</v>
      </c>
      <c r="J35" s="83" t="s">
        <v>50</v>
      </c>
      <c r="K35" s="83" t="s">
        <v>50</v>
      </c>
      <c r="L35" s="83" t="s">
        <v>50</v>
      </c>
      <c r="M35" s="82">
        <v>1898.64</v>
      </c>
      <c r="N35" s="82">
        <v>1898.64</v>
      </c>
      <c r="O35" s="84" t="s">
        <v>50</v>
      </c>
      <c r="P35" s="82" t="s">
        <v>50</v>
      </c>
      <c r="Q35" s="82">
        <v>632.88</v>
      </c>
      <c r="R35" s="82">
        <v>632.88</v>
      </c>
      <c r="S35" s="82">
        <v>632.88</v>
      </c>
      <c r="T35" s="87">
        <v>18</v>
      </c>
      <c r="U35" s="82" t="s">
        <v>50</v>
      </c>
      <c r="V35" s="82" t="s">
        <v>50</v>
      </c>
      <c r="W35" s="82" t="s">
        <v>50</v>
      </c>
      <c r="X35" s="82">
        <v>1294.5</v>
      </c>
      <c r="Y35" s="18"/>
      <c r="Z35" s="18"/>
      <c r="AA35" s="18"/>
      <c r="AB35" s="19"/>
      <c r="AC35" s="19"/>
    </row>
    <row r="36" spans="1:29" ht="45.75" customHeight="1" x14ac:dyDescent="0.2">
      <c r="A36" s="81" t="s">
        <v>71</v>
      </c>
      <c r="B36" s="94" t="s">
        <v>72</v>
      </c>
      <c r="C36" s="93" t="s">
        <v>55</v>
      </c>
      <c r="D36" s="82">
        <v>25.34</v>
      </c>
      <c r="E36" s="82">
        <v>25.34</v>
      </c>
      <c r="F36" s="83" t="s">
        <v>50</v>
      </c>
      <c r="G36" s="83" t="s">
        <v>50</v>
      </c>
      <c r="H36" s="83" t="s">
        <v>50</v>
      </c>
      <c r="I36" s="83" t="s">
        <v>50</v>
      </c>
      <c r="J36" s="83" t="s">
        <v>50</v>
      </c>
      <c r="K36" s="83" t="s">
        <v>50</v>
      </c>
      <c r="L36" s="83" t="s">
        <v>50</v>
      </c>
      <c r="M36" s="82">
        <v>25.34</v>
      </c>
      <c r="N36" s="82">
        <v>25.34</v>
      </c>
      <c r="O36" s="83" t="s">
        <v>50</v>
      </c>
      <c r="P36" s="82">
        <v>12.67</v>
      </c>
      <c r="Q36" s="82">
        <v>12.67</v>
      </c>
      <c r="R36" s="82" t="s">
        <v>50</v>
      </c>
      <c r="S36" s="82" t="s">
        <v>50</v>
      </c>
      <c r="T36" s="82" t="s">
        <v>50</v>
      </c>
      <c r="U36" s="82" t="s">
        <v>50</v>
      </c>
      <c r="V36" s="82" t="s">
        <v>50</v>
      </c>
      <c r="W36" s="82" t="s">
        <v>50</v>
      </c>
      <c r="X36" s="82" t="s">
        <v>50</v>
      </c>
      <c r="Y36" s="18"/>
      <c r="Z36" s="18"/>
      <c r="AA36" s="18"/>
      <c r="AB36" s="19"/>
      <c r="AC36" s="19"/>
    </row>
    <row r="37" spans="1:29" s="61" customFormat="1" ht="40.5" customHeight="1" x14ac:dyDescent="0.2">
      <c r="A37" s="78" t="s">
        <v>163</v>
      </c>
      <c r="B37" s="85" t="s">
        <v>166</v>
      </c>
      <c r="C37" s="95" t="s">
        <v>85</v>
      </c>
      <c r="D37" s="77">
        <v>29.84</v>
      </c>
      <c r="E37" s="77">
        <v>29.84</v>
      </c>
      <c r="F37" s="77" t="s">
        <v>50</v>
      </c>
      <c r="G37" s="77" t="s">
        <v>50</v>
      </c>
      <c r="H37" s="77" t="s">
        <v>50</v>
      </c>
      <c r="I37" s="77" t="s">
        <v>50</v>
      </c>
      <c r="J37" s="77" t="s">
        <v>50</v>
      </c>
      <c r="K37" s="77" t="s">
        <v>50</v>
      </c>
      <c r="L37" s="77" t="s">
        <v>50</v>
      </c>
      <c r="M37" s="77">
        <v>29.84</v>
      </c>
      <c r="N37" s="77">
        <v>29.84</v>
      </c>
      <c r="O37" s="86" t="s">
        <v>50</v>
      </c>
      <c r="P37" s="86" t="s">
        <v>50</v>
      </c>
      <c r="Q37" s="86" t="s">
        <v>50</v>
      </c>
      <c r="R37" s="77">
        <v>29.84</v>
      </c>
      <c r="S37" s="58" t="s">
        <v>50</v>
      </c>
      <c r="T37" s="58" t="s">
        <v>50</v>
      </c>
      <c r="U37" s="58" t="s">
        <v>50</v>
      </c>
      <c r="V37" s="58" t="s">
        <v>50</v>
      </c>
      <c r="W37" s="58" t="s">
        <v>50</v>
      </c>
      <c r="X37" s="58" t="s">
        <v>50</v>
      </c>
      <c r="Y37" s="59"/>
      <c r="Z37" s="59"/>
      <c r="AA37" s="59"/>
      <c r="AB37" s="60"/>
      <c r="AC37" s="60"/>
    </row>
    <row r="38" spans="1:29" s="61" customFormat="1" ht="40.5" customHeight="1" x14ac:dyDescent="0.2">
      <c r="A38" s="78" t="s">
        <v>185</v>
      </c>
      <c r="B38" s="85" t="s">
        <v>186</v>
      </c>
      <c r="C38" s="95" t="s">
        <v>85</v>
      </c>
      <c r="D38" s="77">
        <v>899.24</v>
      </c>
      <c r="E38" s="77">
        <v>899.24</v>
      </c>
      <c r="F38" s="77"/>
      <c r="G38" s="77"/>
      <c r="H38" s="77"/>
      <c r="I38" s="77"/>
      <c r="J38" s="77"/>
      <c r="K38" s="77"/>
      <c r="L38" s="77"/>
      <c r="M38" s="77">
        <v>899.24</v>
      </c>
      <c r="N38" s="77">
        <v>899.24</v>
      </c>
      <c r="O38" s="86" t="s">
        <v>50</v>
      </c>
      <c r="P38" s="86" t="s">
        <v>50</v>
      </c>
      <c r="Q38" s="86" t="s">
        <v>50</v>
      </c>
      <c r="R38" s="86" t="s">
        <v>50</v>
      </c>
      <c r="S38" s="58">
        <v>899.24</v>
      </c>
      <c r="T38" s="58" t="s">
        <v>50</v>
      </c>
      <c r="U38" s="58" t="s">
        <v>50</v>
      </c>
      <c r="V38" s="58" t="s">
        <v>50</v>
      </c>
      <c r="W38" s="58" t="s">
        <v>50</v>
      </c>
      <c r="X38" s="58" t="s">
        <v>50</v>
      </c>
      <c r="Y38" s="59"/>
      <c r="Z38" s="59"/>
      <c r="AA38" s="59"/>
      <c r="AB38" s="60"/>
      <c r="AC38" s="60"/>
    </row>
    <row r="39" spans="1:29" s="22" customFormat="1" ht="17.25" customHeight="1" x14ac:dyDescent="0.2">
      <c r="A39" s="112" t="s">
        <v>73</v>
      </c>
      <c r="B39" s="112"/>
      <c r="C39" s="112"/>
      <c r="D39" s="55">
        <f>SUM(D35:D37)</f>
        <v>1953.82</v>
      </c>
      <c r="E39" s="55">
        <f>SUM(E35:E37)</f>
        <v>1953.82</v>
      </c>
      <c r="F39" s="55" t="s">
        <v>50</v>
      </c>
      <c r="G39" s="55" t="s">
        <v>50</v>
      </c>
      <c r="H39" s="55" t="s">
        <v>50</v>
      </c>
      <c r="I39" s="55" t="s">
        <v>50</v>
      </c>
      <c r="J39" s="55" t="s">
        <v>50</v>
      </c>
      <c r="K39" s="55" t="s">
        <v>50</v>
      </c>
      <c r="L39" s="55" t="s">
        <v>50</v>
      </c>
      <c r="M39" s="55">
        <f>SUM(M35:M37)</f>
        <v>1953.82</v>
      </c>
      <c r="N39" s="55">
        <f>SUM(N35:N37)</f>
        <v>1953.82</v>
      </c>
      <c r="O39" s="55">
        <f t="shared" ref="O39:S39" si="2">SUM(O35:O36)</f>
        <v>0</v>
      </c>
      <c r="P39" s="55">
        <f>SUM(P35:P36)</f>
        <v>12.67</v>
      </c>
      <c r="Q39" s="55">
        <f>SUM(Q35:Q36)</f>
        <v>645.54999999999995</v>
      </c>
      <c r="R39" s="55">
        <f>SUM(R35:R37)</f>
        <v>662.72</v>
      </c>
      <c r="S39" s="55">
        <f t="shared" si="2"/>
        <v>632.88</v>
      </c>
      <c r="T39" s="55" t="s">
        <v>50</v>
      </c>
      <c r="U39" s="55" t="s">
        <v>50</v>
      </c>
      <c r="V39" s="55" t="s">
        <v>50</v>
      </c>
      <c r="W39" s="55" t="s">
        <v>50</v>
      </c>
      <c r="X39" s="55">
        <f>SUM(X35:X36)</f>
        <v>1294.5</v>
      </c>
      <c r="Y39" s="23"/>
      <c r="Z39" s="23"/>
      <c r="AA39" s="23"/>
      <c r="AB39" s="21"/>
      <c r="AC39" s="21"/>
    </row>
    <row r="40" spans="1:29" ht="15.75" customHeight="1" x14ac:dyDescent="0.2">
      <c r="A40" s="93" t="s">
        <v>74</v>
      </c>
      <c r="B40" s="108" t="s">
        <v>75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9"/>
      <c r="Z40" s="19"/>
      <c r="AA40" s="19"/>
      <c r="AB40" s="19"/>
      <c r="AC40" s="19"/>
    </row>
    <row r="41" spans="1:29" s="22" customFormat="1" ht="14.25" customHeight="1" x14ac:dyDescent="0.2">
      <c r="A41" s="112" t="s">
        <v>76</v>
      </c>
      <c r="B41" s="112"/>
      <c r="C41" s="112"/>
      <c r="D41" s="93" t="s">
        <v>50</v>
      </c>
      <c r="E41" s="93" t="s">
        <v>50</v>
      </c>
      <c r="F41" s="93" t="s">
        <v>50</v>
      </c>
      <c r="G41" s="93" t="s">
        <v>50</v>
      </c>
      <c r="H41" s="93" t="s">
        <v>50</v>
      </c>
      <c r="I41" s="93" t="s">
        <v>50</v>
      </c>
      <c r="J41" s="93" t="s">
        <v>50</v>
      </c>
      <c r="K41" s="93" t="s">
        <v>50</v>
      </c>
      <c r="L41" s="93" t="s">
        <v>50</v>
      </c>
      <c r="M41" s="93" t="s">
        <v>50</v>
      </c>
      <c r="N41" s="93" t="s">
        <v>50</v>
      </c>
      <c r="O41" s="93" t="s">
        <v>50</v>
      </c>
      <c r="P41" s="93" t="s">
        <v>50</v>
      </c>
      <c r="Q41" s="93" t="s">
        <v>50</v>
      </c>
      <c r="R41" s="93" t="s">
        <v>50</v>
      </c>
      <c r="S41" s="93" t="s">
        <v>50</v>
      </c>
      <c r="T41" s="93" t="s">
        <v>50</v>
      </c>
      <c r="U41" s="93" t="s">
        <v>50</v>
      </c>
      <c r="V41" s="93" t="s">
        <v>50</v>
      </c>
      <c r="W41" s="93" t="s">
        <v>50</v>
      </c>
      <c r="X41" s="93" t="s">
        <v>50</v>
      </c>
      <c r="Y41" s="20"/>
      <c r="Z41" s="20"/>
      <c r="AA41" s="20"/>
      <c r="AB41" s="21"/>
      <c r="AC41" s="21"/>
    </row>
    <row r="42" spans="1:29" ht="21" hidden="1" customHeight="1" x14ac:dyDescent="0.2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24"/>
      <c r="Z42" s="24"/>
      <c r="AA42" s="24"/>
      <c r="AB42" s="19"/>
      <c r="AC42" s="19"/>
    </row>
    <row r="43" spans="1:29" ht="18" customHeight="1" x14ac:dyDescent="0.2">
      <c r="A43" s="93" t="s">
        <v>77</v>
      </c>
      <c r="B43" s="115" t="s">
        <v>78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9"/>
      <c r="Z43" s="19"/>
      <c r="AA43" s="19"/>
      <c r="AB43" s="19"/>
      <c r="AC43" s="19"/>
    </row>
    <row r="44" spans="1:29" s="22" customFormat="1" ht="12.75" customHeight="1" x14ac:dyDescent="0.2">
      <c r="A44" s="112" t="s">
        <v>79</v>
      </c>
      <c r="B44" s="112"/>
      <c r="C44" s="112"/>
      <c r="D44" s="93" t="s">
        <v>50</v>
      </c>
      <c r="E44" s="93" t="s">
        <v>50</v>
      </c>
      <c r="F44" s="93" t="s">
        <v>50</v>
      </c>
      <c r="G44" s="93" t="s">
        <v>50</v>
      </c>
      <c r="H44" s="93" t="s">
        <v>50</v>
      </c>
      <c r="I44" s="93" t="s">
        <v>50</v>
      </c>
      <c r="J44" s="93" t="s">
        <v>50</v>
      </c>
      <c r="K44" s="93" t="s">
        <v>50</v>
      </c>
      <c r="L44" s="93" t="s">
        <v>50</v>
      </c>
      <c r="M44" s="93" t="s">
        <v>50</v>
      </c>
      <c r="N44" s="82" t="s">
        <v>50</v>
      </c>
      <c r="O44" s="93" t="s">
        <v>50</v>
      </c>
      <c r="P44" s="93" t="s">
        <v>50</v>
      </c>
      <c r="Q44" s="93" t="s">
        <v>50</v>
      </c>
      <c r="R44" s="93" t="s">
        <v>50</v>
      </c>
      <c r="S44" s="93" t="s">
        <v>50</v>
      </c>
      <c r="T44" s="93" t="s">
        <v>50</v>
      </c>
      <c r="U44" s="93" t="s">
        <v>50</v>
      </c>
      <c r="V44" s="93" t="s">
        <v>50</v>
      </c>
      <c r="W44" s="93" t="s">
        <v>50</v>
      </c>
      <c r="X44" s="93" t="s">
        <v>50</v>
      </c>
      <c r="Y44" s="21"/>
      <c r="Z44" s="21"/>
      <c r="AA44" s="21"/>
      <c r="AB44" s="21"/>
      <c r="AC44" s="21"/>
    </row>
    <row r="45" spans="1:29" s="62" customFormat="1" ht="37.5" customHeight="1" x14ac:dyDescent="0.2">
      <c r="A45" s="129" t="s">
        <v>123</v>
      </c>
      <c r="B45" s="93" t="s">
        <v>124</v>
      </c>
      <c r="C45" s="93" t="s">
        <v>85</v>
      </c>
      <c r="D45" s="93">
        <v>194.34</v>
      </c>
      <c r="E45" s="93">
        <v>194.34</v>
      </c>
      <c r="F45" s="93" t="s">
        <v>50</v>
      </c>
      <c r="G45" s="93" t="s">
        <v>50</v>
      </c>
      <c r="H45" s="93" t="s">
        <v>50</v>
      </c>
      <c r="I45" s="93" t="s">
        <v>50</v>
      </c>
      <c r="J45" s="93" t="s">
        <v>50</v>
      </c>
      <c r="K45" s="93" t="s">
        <v>50</v>
      </c>
      <c r="L45" s="93" t="s">
        <v>50</v>
      </c>
      <c r="M45" s="93">
        <v>194.34</v>
      </c>
      <c r="N45" s="93">
        <v>194.34</v>
      </c>
      <c r="O45" s="93" t="s">
        <v>50</v>
      </c>
      <c r="P45" s="93" t="s">
        <v>50</v>
      </c>
      <c r="Q45" s="93" t="s">
        <v>50</v>
      </c>
      <c r="R45" s="93">
        <v>194.34</v>
      </c>
      <c r="S45" s="93" t="s">
        <v>50</v>
      </c>
      <c r="T45" s="93" t="s">
        <v>50</v>
      </c>
      <c r="U45" s="93" t="s">
        <v>50</v>
      </c>
      <c r="V45" s="93" t="s">
        <v>50</v>
      </c>
      <c r="W45" s="93" t="s">
        <v>50</v>
      </c>
      <c r="X45" s="93" t="s">
        <v>50</v>
      </c>
      <c r="Y45" s="21"/>
      <c r="Z45" s="21"/>
      <c r="AA45" s="21"/>
      <c r="AB45" s="21"/>
      <c r="AC45" s="21"/>
    </row>
    <row r="46" spans="1:29" s="62" customFormat="1" ht="37.5" customHeight="1" x14ac:dyDescent="0.2">
      <c r="A46" s="129" t="s">
        <v>143</v>
      </c>
      <c r="B46" s="94" t="s">
        <v>154</v>
      </c>
      <c r="C46" s="93" t="s">
        <v>144</v>
      </c>
      <c r="D46" s="93">
        <v>10.9</v>
      </c>
      <c r="E46" s="93">
        <v>10.9</v>
      </c>
      <c r="F46" s="93" t="s">
        <v>50</v>
      </c>
      <c r="G46" s="93" t="s">
        <v>50</v>
      </c>
      <c r="H46" s="93" t="s">
        <v>50</v>
      </c>
      <c r="I46" s="93" t="s">
        <v>50</v>
      </c>
      <c r="J46" s="93" t="s">
        <v>50</v>
      </c>
      <c r="K46" s="93" t="s">
        <v>50</v>
      </c>
      <c r="L46" s="93" t="s">
        <v>50</v>
      </c>
      <c r="M46" s="93">
        <v>10.9</v>
      </c>
      <c r="N46" s="93">
        <v>10.9</v>
      </c>
      <c r="O46" s="93" t="s">
        <v>50</v>
      </c>
      <c r="P46" s="93" t="s">
        <v>50</v>
      </c>
      <c r="Q46" s="93">
        <v>10.9</v>
      </c>
      <c r="R46" s="93" t="s">
        <v>50</v>
      </c>
      <c r="S46" s="93" t="s">
        <v>50</v>
      </c>
      <c r="T46" s="93" t="s">
        <v>50</v>
      </c>
      <c r="U46" s="93" t="s">
        <v>50</v>
      </c>
      <c r="V46" s="93" t="s">
        <v>50</v>
      </c>
      <c r="W46" s="93" t="s">
        <v>50</v>
      </c>
      <c r="X46" s="93" t="s">
        <v>50</v>
      </c>
      <c r="Y46" s="21"/>
      <c r="Z46" s="21"/>
      <c r="AA46" s="21"/>
      <c r="AB46" s="21"/>
      <c r="AC46" s="21"/>
    </row>
    <row r="47" spans="1:29" s="22" customFormat="1" ht="37.5" customHeight="1" x14ac:dyDescent="0.2">
      <c r="A47" s="129" t="s">
        <v>159</v>
      </c>
      <c r="B47" s="94" t="s">
        <v>157</v>
      </c>
      <c r="C47" s="93" t="s">
        <v>85</v>
      </c>
      <c r="D47" s="93">
        <v>109.04</v>
      </c>
      <c r="E47" s="93">
        <v>109.04</v>
      </c>
      <c r="F47" s="93" t="s">
        <v>50</v>
      </c>
      <c r="G47" s="93" t="s">
        <v>50</v>
      </c>
      <c r="H47" s="93" t="s">
        <v>50</v>
      </c>
      <c r="I47" s="93" t="s">
        <v>50</v>
      </c>
      <c r="J47" s="93" t="s">
        <v>50</v>
      </c>
      <c r="K47" s="93" t="s">
        <v>50</v>
      </c>
      <c r="L47" s="93" t="s">
        <v>50</v>
      </c>
      <c r="M47" s="93">
        <v>109.04</v>
      </c>
      <c r="N47" s="93">
        <v>109.04</v>
      </c>
      <c r="O47" s="93" t="s">
        <v>50</v>
      </c>
      <c r="P47" s="93" t="s">
        <v>50</v>
      </c>
      <c r="Q47" s="93" t="s">
        <v>50</v>
      </c>
      <c r="R47" s="93" t="s">
        <v>50</v>
      </c>
      <c r="S47" s="93">
        <v>109.04</v>
      </c>
      <c r="T47" s="93" t="s">
        <v>50</v>
      </c>
      <c r="U47" s="93" t="s">
        <v>50</v>
      </c>
      <c r="V47" s="93" t="s">
        <v>50</v>
      </c>
      <c r="W47" s="93" t="s">
        <v>50</v>
      </c>
      <c r="X47" s="93" t="s">
        <v>50</v>
      </c>
      <c r="Y47" s="21"/>
      <c r="Z47" s="21"/>
      <c r="AA47" s="21"/>
      <c r="AB47" s="21"/>
      <c r="AC47" s="21"/>
    </row>
    <row r="48" spans="1:29" s="22" customFormat="1" ht="37.5" customHeight="1" x14ac:dyDescent="0.2">
      <c r="A48" s="129" t="s">
        <v>160</v>
      </c>
      <c r="B48" s="94" t="s">
        <v>158</v>
      </c>
      <c r="C48" s="93" t="s">
        <v>85</v>
      </c>
      <c r="D48" s="93">
        <v>46.97</v>
      </c>
      <c r="E48" s="93">
        <v>46.97</v>
      </c>
      <c r="F48" s="93" t="s">
        <v>50</v>
      </c>
      <c r="G48" s="93" t="s">
        <v>50</v>
      </c>
      <c r="H48" s="93" t="s">
        <v>50</v>
      </c>
      <c r="I48" s="93" t="s">
        <v>50</v>
      </c>
      <c r="J48" s="93" t="s">
        <v>50</v>
      </c>
      <c r="K48" s="93" t="s">
        <v>50</v>
      </c>
      <c r="L48" s="93" t="s">
        <v>50</v>
      </c>
      <c r="M48" s="93">
        <v>46.97</v>
      </c>
      <c r="N48" s="93">
        <v>46.97</v>
      </c>
      <c r="O48" s="93" t="s">
        <v>50</v>
      </c>
      <c r="P48" s="93" t="s">
        <v>50</v>
      </c>
      <c r="Q48" s="93" t="s">
        <v>50</v>
      </c>
      <c r="R48" s="93" t="s">
        <v>50</v>
      </c>
      <c r="S48" s="93">
        <v>46.97</v>
      </c>
      <c r="T48" s="93" t="s">
        <v>50</v>
      </c>
      <c r="U48" s="93" t="s">
        <v>50</v>
      </c>
      <c r="V48" s="93" t="s">
        <v>50</v>
      </c>
      <c r="W48" s="93" t="s">
        <v>50</v>
      </c>
      <c r="X48" s="93" t="s">
        <v>50</v>
      </c>
      <c r="Y48" s="21"/>
      <c r="Z48" s="21"/>
      <c r="AA48" s="21"/>
      <c r="AB48" s="21"/>
      <c r="AC48" s="21"/>
    </row>
    <row r="49" spans="1:29" s="57" customFormat="1" ht="51.75" customHeight="1" x14ac:dyDescent="0.2">
      <c r="A49" s="130" t="s">
        <v>184</v>
      </c>
      <c r="B49" s="131" t="s">
        <v>183</v>
      </c>
      <c r="C49" s="93" t="s">
        <v>50</v>
      </c>
      <c r="D49" s="93">
        <v>4982.5200000000004</v>
      </c>
      <c r="E49" s="93">
        <v>4291.76</v>
      </c>
      <c r="F49" s="93" t="s">
        <v>50</v>
      </c>
      <c r="G49" s="93" t="s">
        <v>50</v>
      </c>
      <c r="H49" s="93">
        <v>690.76</v>
      </c>
      <c r="I49" s="93" t="s">
        <v>50</v>
      </c>
      <c r="J49" s="93" t="s">
        <v>50</v>
      </c>
      <c r="K49" s="93" t="s">
        <v>50</v>
      </c>
      <c r="L49" s="93" t="s">
        <v>50</v>
      </c>
      <c r="M49" s="93">
        <v>4982.5200000000004</v>
      </c>
      <c r="N49" s="93">
        <v>4982.5200000000004</v>
      </c>
      <c r="O49" s="93" t="s">
        <v>50</v>
      </c>
      <c r="P49" s="93" t="s">
        <v>50</v>
      </c>
      <c r="Q49" s="93" t="s">
        <v>50</v>
      </c>
      <c r="R49" s="63">
        <v>4982.5200000000004</v>
      </c>
      <c r="S49" s="93" t="s">
        <v>50</v>
      </c>
      <c r="T49" s="93" t="s">
        <v>50</v>
      </c>
      <c r="U49" s="93" t="s">
        <v>50</v>
      </c>
      <c r="V49" s="93" t="s">
        <v>50</v>
      </c>
      <c r="W49" s="93" t="s">
        <v>50</v>
      </c>
      <c r="X49" s="93" t="s">
        <v>50</v>
      </c>
      <c r="Y49" s="19"/>
      <c r="Z49" s="19"/>
      <c r="AA49" s="19"/>
      <c r="AB49" s="19"/>
      <c r="AC49" s="19"/>
    </row>
    <row r="50" spans="1:29" s="22" customFormat="1" ht="20.25" customHeight="1" x14ac:dyDescent="0.2">
      <c r="A50" s="112" t="s">
        <v>79</v>
      </c>
      <c r="B50" s="112"/>
      <c r="C50" s="112"/>
      <c r="D50" s="92">
        <f>SUM(D45:D49)</f>
        <v>5343.77</v>
      </c>
      <c r="E50" s="92">
        <f>SUM(E45:E49)</f>
        <v>4653.01</v>
      </c>
      <c r="F50" s="92" t="s">
        <v>50</v>
      </c>
      <c r="G50" s="92" t="s">
        <v>50</v>
      </c>
      <c r="H50" s="92">
        <v>690.76</v>
      </c>
      <c r="I50" s="92" t="s">
        <v>50</v>
      </c>
      <c r="J50" s="92" t="s">
        <v>50</v>
      </c>
      <c r="K50" s="92" t="s">
        <v>50</v>
      </c>
      <c r="L50" s="92" t="s">
        <v>50</v>
      </c>
      <c r="M50" s="92">
        <f>SUM(M45:M49)</f>
        <v>5343.77</v>
      </c>
      <c r="N50" s="55">
        <f>SUM(N45:N49)</f>
        <v>5343.77</v>
      </c>
      <c r="O50" s="92">
        <f t="shared" ref="O50" si="3">SUM(O45)</f>
        <v>0</v>
      </c>
      <c r="P50" s="92">
        <f>SUM(P45:P46)</f>
        <v>0</v>
      </c>
      <c r="Q50" s="92">
        <f>SUM(Q45:Q46)</f>
        <v>10.9</v>
      </c>
      <c r="R50" s="92">
        <f>SUM(R45:R49)</f>
        <v>5176.8600000000006</v>
      </c>
      <c r="S50" s="92">
        <f>SUM(S45:S49)</f>
        <v>156.01</v>
      </c>
      <c r="T50" s="92" t="s">
        <v>50</v>
      </c>
      <c r="U50" s="92" t="s">
        <v>50</v>
      </c>
      <c r="V50" s="92" t="s">
        <v>50</v>
      </c>
      <c r="W50" s="92" t="s">
        <v>50</v>
      </c>
      <c r="X50" s="92" t="s">
        <v>50</v>
      </c>
      <c r="Y50" s="21"/>
      <c r="Z50" s="21"/>
      <c r="AA50" s="21"/>
      <c r="AB50" s="21"/>
      <c r="AC50" s="21"/>
    </row>
    <row r="51" spans="1:29" s="22" customFormat="1" ht="15.75" customHeight="1" x14ac:dyDescent="0.2">
      <c r="A51" s="112" t="s">
        <v>80</v>
      </c>
      <c r="B51" s="112"/>
      <c r="C51" s="112"/>
      <c r="D51" s="55">
        <f>SUM(D50,D39,D31,D26,D22)</f>
        <v>11642.35</v>
      </c>
      <c r="E51" s="55">
        <f>SUM(E50,E39,E31,E26,E22)</f>
        <v>10951.59</v>
      </c>
      <c r="F51" s="55" t="s">
        <v>50</v>
      </c>
      <c r="G51" s="55" t="s">
        <v>50</v>
      </c>
      <c r="H51" s="55">
        <f>SUM(H50)</f>
        <v>690.76</v>
      </c>
      <c r="I51" s="55" t="s">
        <v>50</v>
      </c>
      <c r="J51" s="55" t="s">
        <v>50</v>
      </c>
      <c r="K51" s="55" t="s">
        <v>50</v>
      </c>
      <c r="L51" s="55" t="s">
        <v>50</v>
      </c>
      <c r="M51" s="55">
        <f>SUM(M50,M39,M31,M26,M22)</f>
        <v>11642.35</v>
      </c>
      <c r="N51" s="55">
        <f>SUM(N50,N39,N31,N26,N22)</f>
        <v>11642.35</v>
      </c>
      <c r="O51" s="55">
        <f>SUM(O39,O31,O26,O22)</f>
        <v>0</v>
      </c>
      <c r="P51" s="55">
        <f>SUM(P22,P31,P39,P50)</f>
        <v>12.67</v>
      </c>
      <c r="Q51" s="55">
        <f>SUM(Q22,Q26,Q31,Q39,Q50)</f>
        <v>1145.76</v>
      </c>
      <c r="R51" s="55">
        <f>SUM(R50,R39,R31,R26,R22)</f>
        <v>6577.4100000000008</v>
      </c>
      <c r="S51" s="55">
        <f>SUM(S50,S39,S31,S26,S22)</f>
        <v>3906.5099999999998</v>
      </c>
      <c r="T51" s="55" t="s">
        <v>50</v>
      </c>
      <c r="U51" s="55" t="s">
        <v>50</v>
      </c>
      <c r="V51" s="55" t="s">
        <v>50</v>
      </c>
      <c r="W51" s="55" t="s">
        <v>50</v>
      </c>
      <c r="X51" s="55">
        <f>SUM(X39,X22)</f>
        <v>2933.77</v>
      </c>
      <c r="Y51" s="21"/>
      <c r="Z51" s="21"/>
      <c r="AA51" s="21"/>
      <c r="AB51" s="21"/>
      <c r="AC51" s="21"/>
    </row>
    <row r="52" spans="1:29" ht="15.75" customHeight="1" x14ac:dyDescent="0.2">
      <c r="A52" s="132" t="s">
        <v>81</v>
      </c>
      <c r="B52" s="112" t="s">
        <v>82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8"/>
      <c r="Z52" s="18"/>
      <c r="AA52" s="18"/>
      <c r="AB52" s="19"/>
      <c r="AC52" s="19"/>
    </row>
    <row r="53" spans="1:29" ht="16.5" customHeight="1" x14ac:dyDescent="0.2">
      <c r="A53" s="112" t="s">
        <v>187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24"/>
      <c r="Z53" s="24"/>
      <c r="AA53" s="24"/>
      <c r="AB53" s="19"/>
      <c r="AC53" s="19"/>
    </row>
    <row r="54" spans="1:29" ht="17.25" customHeight="1" x14ac:dyDescent="0.2">
      <c r="A54" s="93" t="s">
        <v>83</v>
      </c>
      <c r="B54" s="108" t="s">
        <v>47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24"/>
      <c r="Z54" s="24"/>
      <c r="AA54" s="24"/>
      <c r="AB54" s="19"/>
      <c r="AC54" s="19"/>
    </row>
    <row r="55" spans="1:29" ht="39" customHeight="1" x14ac:dyDescent="0.2">
      <c r="A55" s="81" t="s">
        <v>84</v>
      </c>
      <c r="B55" s="94" t="s">
        <v>176</v>
      </c>
      <c r="C55" s="94" t="s">
        <v>85</v>
      </c>
      <c r="D55" s="26">
        <v>499.9</v>
      </c>
      <c r="E55" s="26">
        <v>499.9</v>
      </c>
      <c r="F55" s="83" t="s">
        <v>50</v>
      </c>
      <c r="G55" s="83" t="s">
        <v>50</v>
      </c>
      <c r="H55" s="83" t="s">
        <v>50</v>
      </c>
      <c r="I55" s="83" t="s">
        <v>50</v>
      </c>
      <c r="J55" s="83" t="s">
        <v>50</v>
      </c>
      <c r="K55" s="83" t="s">
        <v>50</v>
      </c>
      <c r="L55" s="83" t="s">
        <v>50</v>
      </c>
      <c r="M55" s="26">
        <v>499.9</v>
      </c>
      <c r="N55" s="26">
        <v>499.9</v>
      </c>
      <c r="O55" s="120" t="s">
        <v>50</v>
      </c>
      <c r="P55" s="26" t="s">
        <v>50</v>
      </c>
      <c r="Q55" s="26">
        <v>499.9</v>
      </c>
      <c r="R55" s="121" t="s">
        <v>50</v>
      </c>
      <c r="S55" s="121" t="s">
        <v>50</v>
      </c>
      <c r="T55" s="133">
        <v>11</v>
      </c>
      <c r="U55" s="83" t="s">
        <v>50</v>
      </c>
      <c r="V55" s="134">
        <v>343684</v>
      </c>
      <c r="W55" s="83" t="s">
        <v>50</v>
      </c>
      <c r="X55" s="53">
        <v>652.99</v>
      </c>
      <c r="Y55" s="24"/>
      <c r="Z55" s="24"/>
      <c r="AA55" s="24"/>
      <c r="AB55" s="19"/>
      <c r="AC55" s="19"/>
    </row>
    <row r="56" spans="1:29" ht="38.25" customHeight="1" x14ac:dyDescent="0.2">
      <c r="A56" s="81" t="s">
        <v>86</v>
      </c>
      <c r="B56" s="27" t="s">
        <v>177</v>
      </c>
      <c r="C56" s="94" t="s">
        <v>87</v>
      </c>
      <c r="D56" s="28">
        <v>490</v>
      </c>
      <c r="E56" s="28">
        <v>490</v>
      </c>
      <c r="F56" s="83" t="s">
        <v>50</v>
      </c>
      <c r="G56" s="83" t="s">
        <v>50</v>
      </c>
      <c r="H56" s="83" t="s">
        <v>50</v>
      </c>
      <c r="I56" s="83" t="s">
        <v>50</v>
      </c>
      <c r="J56" s="83" t="s">
        <v>50</v>
      </c>
      <c r="K56" s="83" t="s">
        <v>50</v>
      </c>
      <c r="L56" s="83" t="s">
        <v>50</v>
      </c>
      <c r="M56" s="28">
        <v>490</v>
      </c>
      <c r="N56" s="28">
        <v>490</v>
      </c>
      <c r="O56" s="120" t="s">
        <v>50</v>
      </c>
      <c r="P56" s="28">
        <v>490</v>
      </c>
      <c r="Q56" s="28" t="s">
        <v>50</v>
      </c>
      <c r="R56" s="121" t="s">
        <v>50</v>
      </c>
      <c r="S56" s="121" t="s">
        <v>50</v>
      </c>
      <c r="T56" s="133">
        <v>9</v>
      </c>
      <c r="U56" s="83" t="s">
        <v>50</v>
      </c>
      <c r="V56" s="135">
        <v>281040</v>
      </c>
      <c r="W56" s="83" t="s">
        <v>50</v>
      </c>
      <c r="X56" s="53">
        <v>533.98</v>
      </c>
      <c r="Y56" s="24"/>
      <c r="Z56" s="24"/>
      <c r="AA56" s="24"/>
      <c r="AB56" s="19"/>
      <c r="AC56" s="19"/>
    </row>
    <row r="57" spans="1:29" ht="50.25" customHeight="1" x14ac:dyDescent="0.2">
      <c r="A57" s="81" t="s">
        <v>88</v>
      </c>
      <c r="B57" s="136" t="s">
        <v>175</v>
      </c>
      <c r="C57" s="94" t="s">
        <v>55</v>
      </c>
      <c r="D57" s="28">
        <v>1118.27</v>
      </c>
      <c r="E57" s="29">
        <v>1118.27</v>
      </c>
      <c r="F57" s="83" t="s">
        <v>50</v>
      </c>
      <c r="G57" s="83" t="s">
        <v>50</v>
      </c>
      <c r="H57" s="83" t="s">
        <v>50</v>
      </c>
      <c r="I57" s="83" t="s">
        <v>50</v>
      </c>
      <c r="J57" s="83" t="s">
        <v>50</v>
      </c>
      <c r="K57" s="83" t="s">
        <v>50</v>
      </c>
      <c r="L57" s="83" t="s">
        <v>50</v>
      </c>
      <c r="M57" s="83">
        <v>1118.27</v>
      </c>
      <c r="N57" s="83">
        <v>1118.27</v>
      </c>
      <c r="O57" s="120" t="s">
        <v>50</v>
      </c>
      <c r="P57" s="121">
        <v>686.81</v>
      </c>
      <c r="Q57" s="83">
        <v>431.46</v>
      </c>
      <c r="R57" s="121" t="s">
        <v>50</v>
      </c>
      <c r="S57" s="121" t="s">
        <v>50</v>
      </c>
      <c r="T57" s="133">
        <v>24</v>
      </c>
      <c r="U57" s="83" t="s">
        <v>50</v>
      </c>
      <c r="V57" s="134">
        <v>756000</v>
      </c>
      <c r="W57" s="83" t="s">
        <v>50</v>
      </c>
      <c r="X57" s="53">
        <v>2534.17</v>
      </c>
      <c r="Y57" s="24"/>
      <c r="Z57" s="24"/>
      <c r="AA57" s="24"/>
      <c r="AB57" s="19"/>
      <c r="AC57" s="19"/>
    </row>
    <row r="58" spans="1:29" s="61" customFormat="1" ht="46.5" customHeight="1" x14ac:dyDescent="0.2">
      <c r="A58" s="74" t="s">
        <v>125</v>
      </c>
      <c r="B58" s="85" t="s">
        <v>126</v>
      </c>
      <c r="C58" s="95" t="s">
        <v>156</v>
      </c>
      <c r="D58" s="77">
        <v>288.67</v>
      </c>
      <c r="E58" s="77">
        <v>288.67</v>
      </c>
      <c r="F58" s="77" t="s">
        <v>50</v>
      </c>
      <c r="G58" s="77" t="s">
        <v>50</v>
      </c>
      <c r="H58" s="77" t="s">
        <v>50</v>
      </c>
      <c r="I58" s="77" t="s">
        <v>50</v>
      </c>
      <c r="J58" s="77" t="s">
        <v>50</v>
      </c>
      <c r="K58" s="77" t="s">
        <v>50</v>
      </c>
      <c r="L58" s="77" t="s">
        <v>50</v>
      </c>
      <c r="M58" s="77">
        <v>288.67</v>
      </c>
      <c r="N58" s="77">
        <v>288.67</v>
      </c>
      <c r="O58" s="86" t="s">
        <v>50</v>
      </c>
      <c r="P58" s="86" t="s">
        <v>50</v>
      </c>
      <c r="Q58" s="77">
        <v>288.67</v>
      </c>
      <c r="R58" s="58" t="s">
        <v>50</v>
      </c>
      <c r="S58" s="58" t="s">
        <v>50</v>
      </c>
      <c r="T58" s="89">
        <v>5</v>
      </c>
      <c r="U58" s="77" t="s">
        <v>50</v>
      </c>
      <c r="V58" s="134">
        <v>138816</v>
      </c>
      <c r="W58" s="77" t="s">
        <v>50</v>
      </c>
      <c r="X58" s="137">
        <v>263.75</v>
      </c>
      <c r="Y58" s="59"/>
      <c r="Z58" s="59"/>
      <c r="AA58" s="59"/>
      <c r="AB58" s="60"/>
      <c r="AC58" s="60"/>
    </row>
    <row r="59" spans="1:29" s="61" customFormat="1" ht="37.5" customHeight="1" x14ac:dyDescent="0.2">
      <c r="A59" s="81" t="s">
        <v>168</v>
      </c>
      <c r="B59" s="85" t="s">
        <v>150</v>
      </c>
      <c r="C59" s="95" t="s">
        <v>85</v>
      </c>
      <c r="D59" s="77">
        <v>52.5</v>
      </c>
      <c r="E59" s="77">
        <v>52.5</v>
      </c>
      <c r="F59" s="77" t="s">
        <v>50</v>
      </c>
      <c r="G59" s="77" t="s">
        <v>50</v>
      </c>
      <c r="H59" s="77" t="s">
        <v>50</v>
      </c>
      <c r="I59" s="77" t="s">
        <v>50</v>
      </c>
      <c r="J59" s="77" t="s">
        <v>50</v>
      </c>
      <c r="K59" s="77" t="s">
        <v>50</v>
      </c>
      <c r="L59" s="77" t="s">
        <v>50</v>
      </c>
      <c r="M59" s="77">
        <v>52.5</v>
      </c>
      <c r="N59" s="77">
        <v>52.5</v>
      </c>
      <c r="O59" s="86" t="s">
        <v>50</v>
      </c>
      <c r="P59" s="77" t="s">
        <v>50</v>
      </c>
      <c r="Q59" s="77" t="s">
        <v>50</v>
      </c>
      <c r="R59" s="77">
        <v>52.5</v>
      </c>
      <c r="S59" s="58" t="s">
        <v>50</v>
      </c>
      <c r="T59" s="89">
        <v>17</v>
      </c>
      <c r="U59" s="58" t="s">
        <v>50</v>
      </c>
      <c r="V59" s="89">
        <v>456000</v>
      </c>
      <c r="W59" s="58" t="s">
        <v>50</v>
      </c>
      <c r="X59" s="90">
        <v>36.1</v>
      </c>
      <c r="Y59" s="59"/>
      <c r="Z59" s="59"/>
      <c r="AA59" s="59"/>
      <c r="AB59" s="60"/>
      <c r="AC59" s="60"/>
    </row>
    <row r="60" spans="1:29" s="22" customFormat="1" ht="18" customHeight="1" x14ac:dyDescent="0.2">
      <c r="A60" s="112" t="s">
        <v>89</v>
      </c>
      <c r="B60" s="112"/>
      <c r="C60" s="112"/>
      <c r="D60" s="55">
        <f>SUM(D55:D59)</f>
        <v>2449.34</v>
      </c>
      <c r="E60" s="55">
        <f>SUM(E55:E59)</f>
        <v>2449.34</v>
      </c>
      <c r="F60" s="53" t="s">
        <v>50</v>
      </c>
      <c r="G60" s="53" t="s">
        <v>50</v>
      </c>
      <c r="H60" s="53" t="s">
        <v>50</v>
      </c>
      <c r="I60" s="53" t="s">
        <v>50</v>
      </c>
      <c r="J60" s="53" t="s">
        <v>50</v>
      </c>
      <c r="K60" s="53" t="s">
        <v>50</v>
      </c>
      <c r="L60" s="53" t="s">
        <v>50</v>
      </c>
      <c r="M60" s="53">
        <f>SUM(M55:M59)</f>
        <v>2449.34</v>
      </c>
      <c r="N60" s="53">
        <f>SUM(N55:N59)</f>
        <v>2449.34</v>
      </c>
      <c r="O60" s="55">
        <f>SUM(O55:O57)</f>
        <v>0</v>
      </c>
      <c r="P60" s="55">
        <f>SUM(P55:P59)</f>
        <v>1176.81</v>
      </c>
      <c r="Q60" s="55">
        <f>SUM(Q55:Q59)</f>
        <v>1220.03</v>
      </c>
      <c r="R60" s="55">
        <f>SUM(R55:R59)</f>
        <v>52.5</v>
      </c>
      <c r="S60" s="55">
        <f>SUM(S55:S57)</f>
        <v>0</v>
      </c>
      <c r="T60" s="55" t="s">
        <v>50</v>
      </c>
      <c r="U60" s="55" t="s">
        <v>50</v>
      </c>
      <c r="V60" s="56">
        <f>SUM(V55:V58)</f>
        <v>1519540</v>
      </c>
      <c r="W60" s="55" t="s">
        <v>50</v>
      </c>
      <c r="X60" s="55">
        <f>SUM(X55:X59)</f>
        <v>4020.9900000000002</v>
      </c>
      <c r="Y60" s="23"/>
      <c r="Z60" s="23"/>
      <c r="AA60" s="23"/>
      <c r="AB60" s="21"/>
      <c r="AC60" s="21"/>
    </row>
    <row r="61" spans="1:29" ht="18" customHeight="1" x14ac:dyDescent="0.2">
      <c r="A61" s="93" t="s">
        <v>90</v>
      </c>
      <c r="B61" s="108" t="s">
        <v>53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24"/>
      <c r="Z61" s="24"/>
      <c r="AA61" s="24"/>
      <c r="AB61" s="19"/>
      <c r="AC61" s="19"/>
    </row>
    <row r="62" spans="1:29" s="22" customFormat="1" ht="12.75" customHeight="1" x14ac:dyDescent="0.2">
      <c r="A62" s="112" t="s">
        <v>91</v>
      </c>
      <c r="B62" s="112"/>
      <c r="C62" s="112"/>
      <c r="D62" s="54" t="s">
        <v>50</v>
      </c>
      <c r="E62" s="55" t="s">
        <v>50</v>
      </c>
      <c r="F62" s="83" t="s">
        <v>50</v>
      </c>
      <c r="G62" s="83" t="s">
        <v>50</v>
      </c>
      <c r="H62" s="83" t="s">
        <v>50</v>
      </c>
      <c r="I62" s="83" t="s">
        <v>50</v>
      </c>
      <c r="J62" s="83" t="s">
        <v>50</v>
      </c>
      <c r="K62" s="83" t="s">
        <v>50</v>
      </c>
      <c r="L62" s="83" t="s">
        <v>50</v>
      </c>
      <c r="M62" s="53" t="s">
        <v>50</v>
      </c>
      <c r="N62" s="53" t="s">
        <v>50</v>
      </c>
      <c r="O62" s="83" t="s">
        <v>50</v>
      </c>
      <c r="P62" s="83" t="s">
        <v>50</v>
      </c>
      <c r="Q62" s="83" t="s">
        <v>50</v>
      </c>
      <c r="R62" s="83" t="s">
        <v>50</v>
      </c>
      <c r="S62" s="53" t="s">
        <v>50</v>
      </c>
      <c r="T62" s="55" t="s">
        <v>50</v>
      </c>
      <c r="U62" s="55" t="s">
        <v>50</v>
      </c>
      <c r="V62" s="55" t="s">
        <v>50</v>
      </c>
      <c r="W62" s="55" t="s">
        <v>50</v>
      </c>
      <c r="X62" s="55" t="s">
        <v>50</v>
      </c>
      <c r="Y62" s="21"/>
      <c r="Z62" s="21"/>
      <c r="AA62" s="21"/>
      <c r="AB62" s="21"/>
      <c r="AC62" s="21"/>
    </row>
    <row r="63" spans="1:29" ht="12.75" customHeight="1" x14ac:dyDescent="0.2">
      <c r="A63" s="138" t="s">
        <v>92</v>
      </c>
      <c r="B63" s="115" t="s">
        <v>65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9"/>
      <c r="Z63" s="19"/>
      <c r="AA63" s="19"/>
      <c r="AB63" s="19"/>
      <c r="AC63" s="19"/>
    </row>
    <row r="64" spans="1:29" s="22" customFormat="1" ht="10.5" customHeight="1" x14ac:dyDescent="0.25">
      <c r="A64" s="112" t="s">
        <v>93</v>
      </c>
      <c r="B64" s="112"/>
      <c r="C64" s="112"/>
      <c r="D64" s="139" t="s">
        <v>50</v>
      </c>
      <c r="E64" s="139" t="s">
        <v>50</v>
      </c>
      <c r="F64" s="139" t="s">
        <v>50</v>
      </c>
      <c r="G64" s="139" t="s">
        <v>50</v>
      </c>
      <c r="H64" s="139" t="s">
        <v>50</v>
      </c>
      <c r="I64" s="139" t="s">
        <v>50</v>
      </c>
      <c r="J64" s="139" t="s">
        <v>50</v>
      </c>
      <c r="K64" s="139" t="s">
        <v>50</v>
      </c>
      <c r="L64" s="139" t="s">
        <v>50</v>
      </c>
      <c r="M64" s="139" t="s">
        <v>50</v>
      </c>
      <c r="N64" s="139" t="s">
        <v>50</v>
      </c>
      <c r="O64" s="139" t="s">
        <v>50</v>
      </c>
      <c r="P64" s="139" t="s">
        <v>50</v>
      </c>
      <c r="Q64" s="139" t="s">
        <v>50</v>
      </c>
      <c r="R64" s="139" t="s">
        <v>50</v>
      </c>
      <c r="S64" s="139" t="s">
        <v>50</v>
      </c>
      <c r="T64" s="139" t="s">
        <v>50</v>
      </c>
      <c r="U64" s="139" t="s">
        <v>50</v>
      </c>
      <c r="V64" s="139" t="s">
        <v>50</v>
      </c>
      <c r="W64" s="139" t="s">
        <v>50</v>
      </c>
      <c r="X64" s="139" t="s">
        <v>50</v>
      </c>
      <c r="Y64" s="21"/>
      <c r="Z64" s="21"/>
      <c r="AA64" s="21"/>
      <c r="AB64" s="21"/>
      <c r="AC64" s="21"/>
    </row>
    <row r="65" spans="1:29" ht="17.25" customHeight="1" x14ac:dyDescent="0.2">
      <c r="A65" s="93" t="s">
        <v>94</v>
      </c>
      <c r="B65" s="140" t="s">
        <v>68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24"/>
      <c r="Z65" s="24"/>
      <c r="AA65" s="24"/>
      <c r="AB65" s="19"/>
      <c r="AC65" s="19"/>
    </row>
    <row r="66" spans="1:29" ht="34.5" customHeight="1" x14ac:dyDescent="0.2">
      <c r="A66" s="81" t="s">
        <v>95</v>
      </c>
      <c r="B66" s="94" t="s">
        <v>96</v>
      </c>
      <c r="C66" s="81" t="s">
        <v>85</v>
      </c>
      <c r="D66" s="127">
        <v>4716.82</v>
      </c>
      <c r="E66" s="121">
        <v>4716.82</v>
      </c>
      <c r="F66" s="83" t="s">
        <v>50</v>
      </c>
      <c r="G66" s="83" t="s">
        <v>50</v>
      </c>
      <c r="H66" s="83" t="s">
        <v>50</v>
      </c>
      <c r="I66" s="83" t="s">
        <v>50</v>
      </c>
      <c r="J66" s="83" t="s">
        <v>50</v>
      </c>
      <c r="K66" s="83" t="s">
        <v>50</v>
      </c>
      <c r="L66" s="83" t="s">
        <v>50</v>
      </c>
      <c r="M66" s="121">
        <v>4716.82</v>
      </c>
      <c r="N66" s="121">
        <v>4716.82</v>
      </c>
      <c r="O66" s="128" t="s">
        <v>50</v>
      </c>
      <c r="P66" s="121" t="s">
        <v>50</v>
      </c>
      <c r="Q66" s="121" t="s">
        <v>50</v>
      </c>
      <c r="R66" s="121" t="s">
        <v>50</v>
      </c>
      <c r="S66" s="121">
        <v>4716.82</v>
      </c>
      <c r="T66" s="30" t="s">
        <v>50</v>
      </c>
      <c r="U66" s="30" t="s">
        <v>50</v>
      </c>
      <c r="V66" s="30" t="s">
        <v>50</v>
      </c>
      <c r="W66" s="30" t="s">
        <v>50</v>
      </c>
      <c r="X66" s="30">
        <v>161.1</v>
      </c>
      <c r="Y66" s="24"/>
      <c r="Z66" s="24"/>
      <c r="AA66" s="24"/>
      <c r="AB66" s="19"/>
      <c r="AC66" s="19"/>
    </row>
    <row r="67" spans="1:29" ht="39.75" customHeight="1" x14ac:dyDescent="0.2">
      <c r="A67" s="81" t="s">
        <v>97</v>
      </c>
      <c r="B67" s="27" t="s">
        <v>70</v>
      </c>
      <c r="C67" s="93" t="s">
        <v>179</v>
      </c>
      <c r="D67" s="26">
        <v>3797.28</v>
      </c>
      <c r="E67" s="26">
        <v>3797.28</v>
      </c>
      <c r="F67" s="83" t="s">
        <v>50</v>
      </c>
      <c r="G67" s="83" t="s">
        <v>50</v>
      </c>
      <c r="H67" s="83" t="s">
        <v>50</v>
      </c>
      <c r="I67" s="83" t="s">
        <v>50</v>
      </c>
      <c r="J67" s="83" t="s">
        <v>50</v>
      </c>
      <c r="K67" s="83" t="s">
        <v>50</v>
      </c>
      <c r="L67" s="83" t="s">
        <v>50</v>
      </c>
      <c r="M67" s="26">
        <v>3797.28</v>
      </c>
      <c r="N67" s="26">
        <v>3797.28</v>
      </c>
      <c r="O67" s="63" t="s">
        <v>50</v>
      </c>
      <c r="P67" s="63" t="s">
        <v>50</v>
      </c>
      <c r="Q67" s="121">
        <v>1265.76</v>
      </c>
      <c r="R67" s="121">
        <v>1265.76</v>
      </c>
      <c r="S67" s="121">
        <v>1265.76</v>
      </c>
      <c r="T67" s="30" t="s">
        <v>50</v>
      </c>
      <c r="U67" s="32" t="s">
        <v>50</v>
      </c>
      <c r="V67" s="32" t="s">
        <v>50</v>
      </c>
      <c r="W67" s="30" t="s">
        <v>50</v>
      </c>
      <c r="X67" s="30">
        <v>3020.5</v>
      </c>
      <c r="Y67" s="24"/>
      <c r="Z67" s="24"/>
      <c r="AA67" s="24"/>
      <c r="AB67" s="19"/>
      <c r="AC67" s="19"/>
    </row>
    <row r="68" spans="1:29" s="22" customFormat="1" ht="32.25" customHeight="1" x14ac:dyDescent="0.2">
      <c r="A68" s="81" t="s">
        <v>164</v>
      </c>
      <c r="B68" s="27" t="s">
        <v>165</v>
      </c>
      <c r="C68" s="93" t="s">
        <v>85</v>
      </c>
      <c r="D68" s="26">
        <v>127.5</v>
      </c>
      <c r="E68" s="31">
        <v>127.5</v>
      </c>
      <c r="F68" s="83" t="s">
        <v>50</v>
      </c>
      <c r="G68" s="83" t="s">
        <v>50</v>
      </c>
      <c r="H68" s="83" t="s">
        <v>50</v>
      </c>
      <c r="I68" s="83" t="s">
        <v>50</v>
      </c>
      <c r="J68" s="83" t="s">
        <v>50</v>
      </c>
      <c r="K68" s="83" t="s">
        <v>50</v>
      </c>
      <c r="L68" s="83" t="s">
        <v>50</v>
      </c>
      <c r="M68" s="31">
        <v>127.5</v>
      </c>
      <c r="N68" s="31">
        <v>127.5</v>
      </c>
      <c r="O68" s="63" t="s">
        <v>50</v>
      </c>
      <c r="P68" s="63" t="s">
        <v>50</v>
      </c>
      <c r="Q68" s="63" t="s">
        <v>50</v>
      </c>
      <c r="R68" s="121">
        <v>127.5</v>
      </c>
      <c r="S68" s="30" t="s">
        <v>50</v>
      </c>
      <c r="T68" s="30" t="s">
        <v>50</v>
      </c>
      <c r="U68" s="30" t="s">
        <v>50</v>
      </c>
      <c r="V68" s="30" t="s">
        <v>50</v>
      </c>
      <c r="W68" s="30" t="s">
        <v>50</v>
      </c>
      <c r="X68" s="30" t="s">
        <v>50</v>
      </c>
      <c r="Y68" s="24"/>
      <c r="Z68" s="24"/>
      <c r="AA68" s="24"/>
      <c r="AB68" s="19"/>
      <c r="AC68" s="19"/>
    </row>
    <row r="69" spans="1:29" s="22" customFormat="1" ht="39" customHeight="1" x14ac:dyDescent="0.2">
      <c r="A69" s="81" t="s">
        <v>171</v>
      </c>
      <c r="B69" s="27" t="s">
        <v>172</v>
      </c>
      <c r="C69" s="93" t="s">
        <v>140</v>
      </c>
      <c r="D69" s="119">
        <v>3211.38</v>
      </c>
      <c r="E69" s="119">
        <v>3211.38</v>
      </c>
      <c r="F69" s="83" t="s">
        <v>50</v>
      </c>
      <c r="G69" s="83" t="s">
        <v>50</v>
      </c>
      <c r="H69" s="83" t="s">
        <v>50</v>
      </c>
      <c r="I69" s="83" t="s">
        <v>50</v>
      </c>
      <c r="J69" s="83" t="s">
        <v>50</v>
      </c>
      <c r="K69" s="83" t="s">
        <v>50</v>
      </c>
      <c r="L69" s="83" t="s">
        <v>50</v>
      </c>
      <c r="M69" s="119">
        <v>3211.38</v>
      </c>
      <c r="N69" s="119">
        <v>3211.38</v>
      </c>
      <c r="O69" s="63" t="s">
        <v>50</v>
      </c>
      <c r="P69" s="63" t="s">
        <v>50</v>
      </c>
      <c r="Q69" s="63" t="s">
        <v>50</v>
      </c>
      <c r="R69" s="121">
        <v>1605.69</v>
      </c>
      <c r="S69" s="91">
        <v>1605.69</v>
      </c>
      <c r="T69" s="30" t="s">
        <v>50</v>
      </c>
      <c r="U69" s="30" t="s">
        <v>50</v>
      </c>
      <c r="V69" s="30" t="s">
        <v>50</v>
      </c>
      <c r="W69" s="30" t="s">
        <v>50</v>
      </c>
      <c r="X69" s="30">
        <v>454</v>
      </c>
      <c r="Y69" s="24"/>
      <c r="Z69" s="24"/>
      <c r="AA69" s="24"/>
      <c r="AB69" s="19"/>
      <c r="AC69" s="19"/>
    </row>
    <row r="70" spans="1:29" s="22" customFormat="1" ht="18.75" customHeight="1" x14ac:dyDescent="0.2">
      <c r="A70" s="112" t="s">
        <v>98</v>
      </c>
      <c r="B70" s="112"/>
      <c r="C70" s="112"/>
      <c r="D70" s="55">
        <f>SUM(D66:D69)</f>
        <v>11852.98</v>
      </c>
      <c r="E70" s="55">
        <f>SUM(E66:E69)</f>
        <v>11852.98</v>
      </c>
      <c r="F70" s="52" t="s">
        <v>50</v>
      </c>
      <c r="G70" s="52" t="s">
        <v>50</v>
      </c>
      <c r="H70" s="52" t="s">
        <v>50</v>
      </c>
      <c r="I70" s="52" t="s">
        <v>50</v>
      </c>
      <c r="J70" s="52" t="s">
        <v>50</v>
      </c>
      <c r="K70" s="52" t="s">
        <v>50</v>
      </c>
      <c r="L70" s="52" t="s">
        <v>50</v>
      </c>
      <c r="M70" s="53">
        <f>SUM(M66:M69)</f>
        <v>11852.98</v>
      </c>
      <c r="N70" s="55">
        <f>SUM(N66:N69)</f>
        <v>11852.98</v>
      </c>
      <c r="O70" s="55">
        <f>SUM(O66)</f>
        <v>0</v>
      </c>
      <c r="P70" s="55">
        <f>SUM(P67)</f>
        <v>0</v>
      </c>
      <c r="Q70" s="55">
        <f>SUM(Q66:Q67)</f>
        <v>1265.76</v>
      </c>
      <c r="R70" s="55">
        <f>SUM(R67:R69)</f>
        <v>2998.95</v>
      </c>
      <c r="S70" s="55">
        <f>SUM(S66:S69)</f>
        <v>7588.27</v>
      </c>
      <c r="T70" s="55" t="s">
        <v>50</v>
      </c>
      <c r="U70" s="55" t="s">
        <v>50</v>
      </c>
      <c r="V70" s="55" t="s">
        <v>50</v>
      </c>
      <c r="W70" s="30" t="s">
        <v>50</v>
      </c>
      <c r="X70" s="30">
        <f>SUM(X66:X69)</f>
        <v>3635.6</v>
      </c>
      <c r="Y70" s="21"/>
      <c r="Z70" s="21"/>
      <c r="AA70" s="21"/>
      <c r="AB70" s="21"/>
      <c r="AC70" s="21"/>
    </row>
    <row r="71" spans="1:29" ht="12.75" customHeight="1" x14ac:dyDescent="0.2">
      <c r="A71" s="94" t="s">
        <v>99</v>
      </c>
      <c r="B71" s="115" t="s">
        <v>75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9"/>
      <c r="Z71" s="19"/>
      <c r="AA71" s="19"/>
      <c r="AB71" s="19"/>
      <c r="AC71" s="19"/>
    </row>
    <row r="72" spans="1:29" s="22" customFormat="1" ht="51.75" customHeight="1" x14ac:dyDescent="0.2">
      <c r="A72" s="33" t="s">
        <v>100</v>
      </c>
      <c r="B72" s="94" t="s">
        <v>101</v>
      </c>
      <c r="C72" s="93" t="s">
        <v>132</v>
      </c>
      <c r="D72" s="35">
        <v>1153.17</v>
      </c>
      <c r="E72" s="29">
        <v>1153.17</v>
      </c>
      <c r="F72" s="83" t="s">
        <v>50</v>
      </c>
      <c r="G72" s="83" t="s">
        <v>50</v>
      </c>
      <c r="H72" s="83" t="s">
        <v>50</v>
      </c>
      <c r="I72" s="83" t="s">
        <v>50</v>
      </c>
      <c r="J72" s="83" t="s">
        <v>50</v>
      </c>
      <c r="K72" s="83" t="s">
        <v>50</v>
      </c>
      <c r="L72" s="83" t="s">
        <v>50</v>
      </c>
      <c r="M72" s="29">
        <v>1153.17</v>
      </c>
      <c r="N72" s="29">
        <v>1153.17</v>
      </c>
      <c r="O72" s="120" t="s">
        <v>50</v>
      </c>
      <c r="P72" s="83" t="s">
        <v>50</v>
      </c>
      <c r="Q72" s="83" t="s">
        <v>50</v>
      </c>
      <c r="R72" s="83">
        <v>1153.17</v>
      </c>
      <c r="S72" s="83" t="s">
        <v>50</v>
      </c>
      <c r="T72" s="83" t="s">
        <v>50</v>
      </c>
      <c r="U72" s="83" t="s">
        <v>50</v>
      </c>
      <c r="V72" s="83" t="s">
        <v>50</v>
      </c>
      <c r="W72" s="83" t="s">
        <v>50</v>
      </c>
      <c r="X72" s="83" t="s">
        <v>50</v>
      </c>
      <c r="Y72" s="36"/>
      <c r="Z72" s="36"/>
      <c r="AA72" s="36"/>
      <c r="AB72" s="36"/>
      <c r="AC72" s="36"/>
    </row>
    <row r="73" spans="1:29" ht="51" customHeight="1" x14ac:dyDescent="0.2">
      <c r="A73" s="37" t="s">
        <v>102</v>
      </c>
      <c r="B73" s="27" t="s">
        <v>103</v>
      </c>
      <c r="C73" s="38" t="s">
        <v>133</v>
      </c>
      <c r="D73" s="39">
        <v>32.31</v>
      </c>
      <c r="E73" s="31">
        <v>32.31</v>
      </c>
      <c r="F73" s="83" t="s">
        <v>50</v>
      </c>
      <c r="G73" s="83" t="s">
        <v>50</v>
      </c>
      <c r="H73" s="83" t="s">
        <v>50</v>
      </c>
      <c r="I73" s="83" t="s">
        <v>50</v>
      </c>
      <c r="J73" s="83" t="s">
        <v>50</v>
      </c>
      <c r="K73" s="83" t="s">
        <v>50</v>
      </c>
      <c r="L73" s="83" t="s">
        <v>50</v>
      </c>
      <c r="M73" s="31">
        <v>32.31</v>
      </c>
      <c r="N73" s="31">
        <v>32.31</v>
      </c>
      <c r="O73" s="120" t="s">
        <v>50</v>
      </c>
      <c r="P73" s="83">
        <v>32.31</v>
      </c>
      <c r="Q73" s="83" t="s">
        <v>50</v>
      </c>
      <c r="R73" s="83" t="s">
        <v>50</v>
      </c>
      <c r="S73" s="83" t="s">
        <v>50</v>
      </c>
      <c r="T73" s="83" t="s">
        <v>50</v>
      </c>
      <c r="U73" s="83" t="s">
        <v>50</v>
      </c>
      <c r="V73" s="83" t="s">
        <v>50</v>
      </c>
      <c r="W73" s="83" t="s">
        <v>50</v>
      </c>
      <c r="X73" s="83" t="s">
        <v>50</v>
      </c>
      <c r="Y73" s="36"/>
      <c r="Z73" s="36"/>
      <c r="AA73" s="36"/>
      <c r="AB73" s="36"/>
      <c r="AC73" s="36"/>
    </row>
    <row r="74" spans="1:29" ht="54.75" customHeight="1" x14ac:dyDescent="0.2">
      <c r="A74" s="33" t="s">
        <v>104</v>
      </c>
      <c r="B74" s="94" t="s">
        <v>105</v>
      </c>
      <c r="C74" s="94" t="s">
        <v>127</v>
      </c>
      <c r="D74" s="26">
        <v>3085.96</v>
      </c>
      <c r="E74" s="83">
        <v>3085.96</v>
      </c>
      <c r="F74" s="83" t="s">
        <v>50</v>
      </c>
      <c r="G74" s="83" t="s">
        <v>50</v>
      </c>
      <c r="H74" s="83" t="s">
        <v>50</v>
      </c>
      <c r="I74" s="83" t="s">
        <v>50</v>
      </c>
      <c r="J74" s="83" t="s">
        <v>50</v>
      </c>
      <c r="K74" s="83" t="s">
        <v>50</v>
      </c>
      <c r="L74" s="83" t="s">
        <v>50</v>
      </c>
      <c r="M74" s="83">
        <v>3085.96</v>
      </c>
      <c r="N74" s="120" t="s">
        <v>50</v>
      </c>
      <c r="O74" s="83">
        <v>3085.96</v>
      </c>
      <c r="P74" s="83" t="s">
        <v>50</v>
      </c>
      <c r="Q74" s="83" t="s">
        <v>50</v>
      </c>
      <c r="R74" s="83" t="s">
        <v>50</v>
      </c>
      <c r="S74" s="121">
        <v>3085.96</v>
      </c>
      <c r="T74" s="121" t="s">
        <v>50</v>
      </c>
      <c r="U74" s="121" t="s">
        <v>50</v>
      </c>
      <c r="V74" s="121" t="s">
        <v>50</v>
      </c>
      <c r="W74" s="121" t="s">
        <v>50</v>
      </c>
      <c r="X74" s="121" t="s">
        <v>50</v>
      </c>
      <c r="Y74" s="36"/>
      <c r="Z74" s="36"/>
      <c r="AA74" s="36"/>
      <c r="AB74" s="36"/>
      <c r="AC74" s="36"/>
    </row>
    <row r="75" spans="1:29" ht="53.25" customHeight="1" x14ac:dyDescent="0.2">
      <c r="A75" s="37" t="s">
        <v>106</v>
      </c>
      <c r="B75" s="94" t="s">
        <v>107</v>
      </c>
      <c r="C75" s="93" t="s">
        <v>108</v>
      </c>
      <c r="D75" s="122">
        <v>1405.88</v>
      </c>
      <c r="E75" s="122">
        <v>1405.88</v>
      </c>
      <c r="F75" s="83" t="s">
        <v>50</v>
      </c>
      <c r="G75" s="83" t="s">
        <v>50</v>
      </c>
      <c r="H75" s="83" t="s">
        <v>50</v>
      </c>
      <c r="I75" s="83" t="s">
        <v>50</v>
      </c>
      <c r="J75" s="83" t="s">
        <v>50</v>
      </c>
      <c r="K75" s="83" t="s">
        <v>50</v>
      </c>
      <c r="L75" s="83" t="s">
        <v>50</v>
      </c>
      <c r="M75" s="122">
        <v>1405.88</v>
      </c>
      <c r="N75" s="122">
        <v>1405.88</v>
      </c>
      <c r="O75" s="123" t="s">
        <v>50</v>
      </c>
      <c r="P75" s="123" t="s">
        <v>50</v>
      </c>
      <c r="Q75" s="83">
        <v>702.94</v>
      </c>
      <c r="R75" s="83">
        <v>702.94</v>
      </c>
      <c r="S75" s="121" t="s">
        <v>50</v>
      </c>
      <c r="T75" s="121" t="s">
        <v>50</v>
      </c>
      <c r="U75" s="121" t="s">
        <v>50</v>
      </c>
      <c r="V75" s="121" t="s">
        <v>50</v>
      </c>
      <c r="W75" s="121" t="s">
        <v>50</v>
      </c>
      <c r="X75" s="121" t="s">
        <v>50</v>
      </c>
      <c r="Y75" s="36"/>
      <c r="Z75" s="36"/>
      <c r="AA75" s="36"/>
      <c r="AB75" s="36"/>
      <c r="AC75" s="36"/>
    </row>
    <row r="76" spans="1:29" s="57" customFormat="1" ht="50.25" customHeight="1" x14ac:dyDescent="0.2">
      <c r="A76" s="33" t="s">
        <v>138</v>
      </c>
      <c r="B76" s="94" t="s">
        <v>136</v>
      </c>
      <c r="C76" s="93" t="s">
        <v>141</v>
      </c>
      <c r="D76" s="32">
        <v>76.510000000000005</v>
      </c>
      <c r="E76" s="32">
        <v>76.510000000000005</v>
      </c>
      <c r="F76" s="83" t="s">
        <v>50</v>
      </c>
      <c r="G76" s="83" t="s">
        <v>50</v>
      </c>
      <c r="H76" s="83" t="s">
        <v>50</v>
      </c>
      <c r="I76" s="83" t="s">
        <v>50</v>
      </c>
      <c r="J76" s="83" t="s">
        <v>50</v>
      </c>
      <c r="K76" s="83" t="s">
        <v>50</v>
      </c>
      <c r="L76" s="83" t="s">
        <v>50</v>
      </c>
      <c r="M76" s="32">
        <v>76.510000000000005</v>
      </c>
      <c r="N76" s="32">
        <v>76.510000000000005</v>
      </c>
      <c r="O76" s="120" t="s">
        <v>50</v>
      </c>
      <c r="P76" s="120" t="s">
        <v>50</v>
      </c>
      <c r="Q76" s="32">
        <v>76.510000000000005</v>
      </c>
      <c r="R76" s="121" t="s">
        <v>50</v>
      </c>
      <c r="S76" s="121" t="s">
        <v>50</v>
      </c>
      <c r="T76" s="121" t="s">
        <v>50</v>
      </c>
      <c r="U76" s="121" t="s">
        <v>50</v>
      </c>
      <c r="V76" s="121" t="s">
        <v>50</v>
      </c>
      <c r="W76" s="121" t="s">
        <v>50</v>
      </c>
      <c r="X76" s="121" t="s">
        <v>50</v>
      </c>
      <c r="Y76" s="36"/>
      <c r="Z76" s="36"/>
      <c r="AA76" s="36"/>
      <c r="AB76" s="36"/>
      <c r="AC76" s="36"/>
    </row>
    <row r="77" spans="1:29" s="22" customFormat="1" ht="16.5" customHeight="1" x14ac:dyDescent="0.2">
      <c r="A77" s="112" t="s">
        <v>109</v>
      </c>
      <c r="B77" s="112"/>
      <c r="C77" s="112"/>
      <c r="D77" s="54">
        <f>SUM(D72:D76)</f>
        <v>5753.8300000000008</v>
      </c>
      <c r="E77" s="55">
        <f>SUM(E72:E76)</f>
        <v>5753.8300000000008</v>
      </c>
      <c r="F77" s="53" t="s">
        <v>50</v>
      </c>
      <c r="G77" s="53" t="s">
        <v>50</v>
      </c>
      <c r="H77" s="53" t="s">
        <v>50</v>
      </c>
      <c r="I77" s="53" t="s">
        <v>50</v>
      </c>
      <c r="J77" s="53" t="s">
        <v>50</v>
      </c>
      <c r="K77" s="53" t="s">
        <v>50</v>
      </c>
      <c r="L77" s="53" t="s">
        <v>50</v>
      </c>
      <c r="M77" s="53">
        <f>SUM(M72:M76)</f>
        <v>5753.8300000000008</v>
      </c>
      <c r="N77" s="55">
        <f>SUM(N75:N76)</f>
        <v>1482.39</v>
      </c>
      <c r="O77" s="55">
        <f>SUM(O73:O75)</f>
        <v>3085.96</v>
      </c>
      <c r="P77" s="55">
        <f>SUM(P72:P76)</f>
        <v>32.31</v>
      </c>
      <c r="Q77" s="55">
        <f>SUM(Q73:Q76)</f>
        <v>779.45</v>
      </c>
      <c r="R77" s="55">
        <f>SUM(R72:R76)</f>
        <v>1856.1100000000001</v>
      </c>
      <c r="S77" s="55">
        <f>SUM(S73:S75)</f>
        <v>3085.96</v>
      </c>
      <c r="T77" s="55" t="s">
        <v>50</v>
      </c>
      <c r="U77" s="55" t="s">
        <v>50</v>
      </c>
      <c r="V77" s="55" t="s">
        <v>50</v>
      </c>
      <c r="W77" s="51" t="s">
        <v>50</v>
      </c>
      <c r="X77" s="51" t="s">
        <v>50</v>
      </c>
      <c r="Y77" s="21"/>
      <c r="Z77" s="21"/>
      <c r="AA77" s="21"/>
      <c r="AB77" s="21"/>
      <c r="AC77" s="21"/>
    </row>
    <row r="78" spans="1:29" ht="0.75" hidden="1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19"/>
      <c r="Z78" s="19"/>
      <c r="AA78" s="19"/>
      <c r="AB78" s="19"/>
      <c r="AC78" s="19"/>
    </row>
    <row r="79" spans="1:29" ht="15.75" customHeight="1" x14ac:dyDescent="0.2">
      <c r="A79" s="93" t="s">
        <v>110</v>
      </c>
      <c r="B79" s="115" t="s">
        <v>78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9"/>
      <c r="Z79" s="19"/>
      <c r="AA79" s="19"/>
      <c r="AB79" s="19"/>
      <c r="AC79" s="19"/>
    </row>
    <row r="80" spans="1:29" ht="39.75" customHeight="1" x14ac:dyDescent="0.2">
      <c r="A80" s="94" t="s">
        <v>111</v>
      </c>
      <c r="B80" s="94" t="s">
        <v>112</v>
      </c>
      <c r="C80" s="93" t="s">
        <v>85</v>
      </c>
      <c r="D80" s="124">
        <v>46.52</v>
      </c>
      <c r="E80" s="124">
        <v>46.52</v>
      </c>
      <c r="F80" s="83" t="s">
        <v>50</v>
      </c>
      <c r="G80" s="83" t="s">
        <v>50</v>
      </c>
      <c r="H80" s="83" t="s">
        <v>50</v>
      </c>
      <c r="I80" s="83" t="s">
        <v>50</v>
      </c>
      <c r="J80" s="83" t="s">
        <v>50</v>
      </c>
      <c r="K80" s="83" t="s">
        <v>50</v>
      </c>
      <c r="L80" s="83" t="s">
        <v>50</v>
      </c>
      <c r="M80" s="124">
        <v>46.52</v>
      </c>
      <c r="N80" s="124">
        <v>46.52</v>
      </c>
      <c r="O80" s="63" t="s">
        <v>50</v>
      </c>
      <c r="P80" s="124">
        <v>46.52</v>
      </c>
      <c r="Q80" s="121" t="s">
        <v>50</v>
      </c>
      <c r="R80" s="121" t="s">
        <v>50</v>
      </c>
      <c r="S80" s="121" t="s">
        <v>50</v>
      </c>
      <c r="T80" s="125" t="s">
        <v>50</v>
      </c>
      <c r="U80" s="125" t="s">
        <v>50</v>
      </c>
      <c r="V80" s="125" t="s">
        <v>50</v>
      </c>
      <c r="W80" s="125" t="s">
        <v>50</v>
      </c>
      <c r="X80" s="125" t="s">
        <v>50</v>
      </c>
      <c r="Y80" s="19"/>
      <c r="Z80" s="19"/>
      <c r="AA80" s="19"/>
      <c r="AB80" s="19"/>
      <c r="AC80" s="19"/>
    </row>
    <row r="81" spans="1:29" s="22" customFormat="1" ht="39.75" customHeight="1" x14ac:dyDescent="0.2">
      <c r="A81" s="130" t="s">
        <v>161</v>
      </c>
      <c r="B81" s="141" t="s">
        <v>162</v>
      </c>
      <c r="C81" s="93" t="s">
        <v>85</v>
      </c>
      <c r="D81" s="124">
        <v>479.17</v>
      </c>
      <c r="E81" s="124">
        <v>479.17</v>
      </c>
      <c r="F81" s="83" t="s">
        <v>50</v>
      </c>
      <c r="G81" s="83" t="s">
        <v>50</v>
      </c>
      <c r="H81" s="83" t="s">
        <v>50</v>
      </c>
      <c r="I81" s="83" t="s">
        <v>50</v>
      </c>
      <c r="J81" s="83" t="s">
        <v>50</v>
      </c>
      <c r="K81" s="83" t="s">
        <v>50</v>
      </c>
      <c r="L81" s="83" t="s">
        <v>50</v>
      </c>
      <c r="M81" s="124">
        <v>479.17</v>
      </c>
      <c r="N81" s="124">
        <v>479.17</v>
      </c>
      <c r="O81" s="63" t="s">
        <v>50</v>
      </c>
      <c r="P81" s="63" t="s">
        <v>50</v>
      </c>
      <c r="Q81" s="63" t="s">
        <v>50</v>
      </c>
      <c r="R81" s="63" t="s">
        <v>50</v>
      </c>
      <c r="S81" s="124">
        <v>479.17</v>
      </c>
      <c r="T81" s="125" t="s">
        <v>50</v>
      </c>
      <c r="U81" s="125" t="s">
        <v>50</v>
      </c>
      <c r="V81" s="125" t="s">
        <v>50</v>
      </c>
      <c r="W81" s="125" t="s">
        <v>50</v>
      </c>
      <c r="X81" s="125" t="s">
        <v>50</v>
      </c>
      <c r="Y81" s="19"/>
      <c r="Z81" s="19"/>
      <c r="AA81" s="19"/>
      <c r="AB81" s="19"/>
      <c r="AC81" s="19"/>
    </row>
    <row r="82" spans="1:29" ht="33" customHeight="1" x14ac:dyDescent="0.2">
      <c r="A82" s="94" t="s">
        <v>113</v>
      </c>
      <c r="B82" s="27" t="s">
        <v>114</v>
      </c>
      <c r="C82" s="93" t="s">
        <v>115</v>
      </c>
      <c r="D82" s="124">
        <v>209.24</v>
      </c>
      <c r="E82" s="124">
        <v>209.24</v>
      </c>
      <c r="F82" s="83" t="s">
        <v>50</v>
      </c>
      <c r="G82" s="83" t="s">
        <v>50</v>
      </c>
      <c r="H82" s="83" t="s">
        <v>50</v>
      </c>
      <c r="I82" s="83" t="s">
        <v>50</v>
      </c>
      <c r="J82" s="83" t="s">
        <v>50</v>
      </c>
      <c r="K82" s="83" t="s">
        <v>50</v>
      </c>
      <c r="L82" s="83" t="s">
        <v>50</v>
      </c>
      <c r="M82" s="124">
        <v>209.24</v>
      </c>
      <c r="N82" s="124">
        <v>209.24</v>
      </c>
      <c r="O82" s="63" t="s">
        <v>50</v>
      </c>
      <c r="P82" s="121" t="s">
        <v>50</v>
      </c>
      <c r="Q82" s="121" t="s">
        <v>50</v>
      </c>
      <c r="R82" s="124">
        <v>209.24</v>
      </c>
      <c r="S82" s="121" t="s">
        <v>50</v>
      </c>
      <c r="T82" s="125" t="s">
        <v>50</v>
      </c>
      <c r="U82" s="125" t="s">
        <v>50</v>
      </c>
      <c r="V82" s="125" t="s">
        <v>50</v>
      </c>
      <c r="W82" s="125" t="s">
        <v>50</v>
      </c>
      <c r="X82" s="125" t="s">
        <v>50</v>
      </c>
      <c r="Y82" s="19"/>
      <c r="Z82" s="19"/>
      <c r="AA82" s="19"/>
      <c r="AB82" s="19"/>
      <c r="AC82" s="19"/>
    </row>
    <row r="83" spans="1:29" s="22" customFormat="1" ht="36" customHeight="1" x14ac:dyDescent="0.2">
      <c r="A83" s="94" t="s">
        <v>128</v>
      </c>
      <c r="B83" s="94" t="s">
        <v>129</v>
      </c>
      <c r="C83" s="93" t="s">
        <v>85</v>
      </c>
      <c r="D83" s="126">
        <v>125.98</v>
      </c>
      <c r="E83" s="126">
        <v>125.98</v>
      </c>
      <c r="F83" s="83" t="s">
        <v>50</v>
      </c>
      <c r="G83" s="83" t="s">
        <v>50</v>
      </c>
      <c r="H83" s="83" t="s">
        <v>50</v>
      </c>
      <c r="I83" s="83" t="s">
        <v>50</v>
      </c>
      <c r="J83" s="83" t="s">
        <v>50</v>
      </c>
      <c r="K83" s="83" t="s">
        <v>50</v>
      </c>
      <c r="L83" s="83" t="s">
        <v>50</v>
      </c>
      <c r="M83" s="126">
        <v>125.98</v>
      </c>
      <c r="N83" s="126">
        <v>125.98</v>
      </c>
      <c r="O83" s="63" t="s">
        <v>50</v>
      </c>
      <c r="P83" s="121" t="s">
        <v>50</v>
      </c>
      <c r="Q83" s="126">
        <v>100.78</v>
      </c>
      <c r="R83" s="126">
        <v>25.2</v>
      </c>
      <c r="S83" s="121" t="s">
        <v>50</v>
      </c>
      <c r="T83" s="125" t="s">
        <v>50</v>
      </c>
      <c r="U83" s="125" t="s">
        <v>50</v>
      </c>
      <c r="V83" s="125" t="s">
        <v>50</v>
      </c>
      <c r="W83" s="125" t="s">
        <v>50</v>
      </c>
      <c r="X83" s="125" t="s">
        <v>50</v>
      </c>
      <c r="Y83" s="19"/>
      <c r="Z83" s="19"/>
      <c r="AA83" s="19"/>
      <c r="AB83" s="19"/>
      <c r="AC83" s="19"/>
    </row>
    <row r="84" spans="1:29" s="22" customFormat="1" ht="39.75" customHeight="1" x14ac:dyDescent="0.2">
      <c r="A84" s="94" t="s">
        <v>130</v>
      </c>
      <c r="B84" s="94" t="s">
        <v>131</v>
      </c>
      <c r="C84" s="93" t="s">
        <v>85</v>
      </c>
      <c r="D84" s="126">
        <v>5.95</v>
      </c>
      <c r="E84" s="126">
        <v>5.95</v>
      </c>
      <c r="F84" s="83" t="s">
        <v>50</v>
      </c>
      <c r="G84" s="83" t="s">
        <v>50</v>
      </c>
      <c r="H84" s="83" t="s">
        <v>50</v>
      </c>
      <c r="I84" s="83" t="s">
        <v>50</v>
      </c>
      <c r="J84" s="83" t="s">
        <v>50</v>
      </c>
      <c r="K84" s="83" t="s">
        <v>50</v>
      </c>
      <c r="L84" s="83" t="s">
        <v>50</v>
      </c>
      <c r="M84" s="126">
        <v>5.95</v>
      </c>
      <c r="N84" s="126">
        <v>5.95</v>
      </c>
      <c r="O84" s="63" t="s">
        <v>50</v>
      </c>
      <c r="P84" s="121" t="s">
        <v>50</v>
      </c>
      <c r="Q84" s="126">
        <v>5.95</v>
      </c>
      <c r="R84" s="126" t="s">
        <v>50</v>
      </c>
      <c r="S84" s="121" t="s">
        <v>50</v>
      </c>
      <c r="T84" s="121" t="s">
        <v>50</v>
      </c>
      <c r="U84" s="121" t="s">
        <v>50</v>
      </c>
      <c r="V84" s="121" t="s">
        <v>50</v>
      </c>
      <c r="W84" s="121" t="s">
        <v>50</v>
      </c>
      <c r="X84" s="121" t="s">
        <v>50</v>
      </c>
      <c r="Y84" s="19"/>
      <c r="Z84" s="19"/>
      <c r="AA84" s="19"/>
      <c r="AB84" s="19"/>
      <c r="AC84" s="19"/>
    </row>
    <row r="85" spans="1:29" s="57" customFormat="1" ht="34.5" customHeight="1" x14ac:dyDescent="0.2">
      <c r="A85" s="130" t="s">
        <v>137</v>
      </c>
      <c r="B85" s="94" t="s">
        <v>145</v>
      </c>
      <c r="C85" s="93" t="s">
        <v>146</v>
      </c>
      <c r="D85" s="126">
        <v>127.44</v>
      </c>
      <c r="E85" s="126">
        <v>127.44</v>
      </c>
      <c r="F85" s="83" t="s">
        <v>50</v>
      </c>
      <c r="G85" s="83" t="s">
        <v>50</v>
      </c>
      <c r="H85" s="83" t="s">
        <v>50</v>
      </c>
      <c r="I85" s="83" t="s">
        <v>50</v>
      </c>
      <c r="J85" s="83" t="s">
        <v>50</v>
      </c>
      <c r="K85" s="83" t="s">
        <v>50</v>
      </c>
      <c r="L85" s="83" t="s">
        <v>50</v>
      </c>
      <c r="M85" s="126">
        <v>127.44</v>
      </c>
      <c r="N85" s="126">
        <v>127.44</v>
      </c>
      <c r="O85" s="63" t="s">
        <v>50</v>
      </c>
      <c r="P85" s="121" t="s">
        <v>50</v>
      </c>
      <c r="Q85" s="126">
        <v>108.44</v>
      </c>
      <c r="R85" s="126">
        <v>19</v>
      </c>
      <c r="S85" s="121" t="s">
        <v>50</v>
      </c>
      <c r="T85" s="121" t="s">
        <v>50</v>
      </c>
      <c r="U85" s="121" t="s">
        <v>50</v>
      </c>
      <c r="V85" s="121" t="s">
        <v>50</v>
      </c>
      <c r="W85" s="121" t="s">
        <v>50</v>
      </c>
      <c r="X85" s="121" t="s">
        <v>50</v>
      </c>
      <c r="Y85" s="19"/>
      <c r="Z85" s="19"/>
      <c r="AA85" s="19"/>
      <c r="AB85" s="19"/>
      <c r="AC85" s="19"/>
    </row>
    <row r="86" spans="1:29" s="57" customFormat="1" ht="37.5" customHeight="1" x14ac:dyDescent="0.2">
      <c r="A86" s="94" t="s">
        <v>151</v>
      </c>
      <c r="B86" s="94" t="s">
        <v>147</v>
      </c>
      <c r="C86" s="93" t="s">
        <v>85</v>
      </c>
      <c r="D86" s="126">
        <v>5.15</v>
      </c>
      <c r="E86" s="126">
        <v>5.15</v>
      </c>
      <c r="F86" s="83" t="s">
        <v>50</v>
      </c>
      <c r="G86" s="83" t="s">
        <v>50</v>
      </c>
      <c r="H86" s="83" t="s">
        <v>50</v>
      </c>
      <c r="I86" s="83" t="s">
        <v>50</v>
      </c>
      <c r="J86" s="83" t="s">
        <v>50</v>
      </c>
      <c r="K86" s="83" t="s">
        <v>50</v>
      </c>
      <c r="L86" s="83" t="s">
        <v>50</v>
      </c>
      <c r="M86" s="126">
        <v>5.15</v>
      </c>
      <c r="N86" s="126">
        <v>5.15</v>
      </c>
      <c r="O86" s="63" t="s">
        <v>50</v>
      </c>
      <c r="P86" s="121" t="s">
        <v>50</v>
      </c>
      <c r="Q86" s="126">
        <v>5.15</v>
      </c>
      <c r="R86" s="126"/>
      <c r="S86" s="121" t="s">
        <v>50</v>
      </c>
      <c r="T86" s="121" t="s">
        <v>50</v>
      </c>
      <c r="U86" s="121" t="s">
        <v>50</v>
      </c>
      <c r="V86" s="121" t="s">
        <v>50</v>
      </c>
      <c r="W86" s="121" t="s">
        <v>50</v>
      </c>
      <c r="X86" s="121" t="s">
        <v>50</v>
      </c>
      <c r="Y86" s="19"/>
      <c r="Z86" s="19"/>
      <c r="AA86" s="19"/>
      <c r="AB86" s="19"/>
      <c r="AC86" s="19"/>
    </row>
    <row r="87" spans="1:29" s="57" customFormat="1" ht="35.25" customHeight="1" x14ac:dyDescent="0.2">
      <c r="A87" s="130" t="s">
        <v>152</v>
      </c>
      <c r="B87" s="94" t="s">
        <v>148</v>
      </c>
      <c r="C87" s="93" t="s">
        <v>115</v>
      </c>
      <c r="D87" s="126">
        <v>112.99</v>
      </c>
      <c r="E87" s="126">
        <v>112.99</v>
      </c>
      <c r="F87" s="83" t="s">
        <v>50</v>
      </c>
      <c r="G87" s="83" t="s">
        <v>50</v>
      </c>
      <c r="H87" s="83" t="s">
        <v>50</v>
      </c>
      <c r="I87" s="83" t="s">
        <v>50</v>
      </c>
      <c r="J87" s="83" t="s">
        <v>50</v>
      </c>
      <c r="K87" s="83" t="s">
        <v>50</v>
      </c>
      <c r="L87" s="83" t="s">
        <v>50</v>
      </c>
      <c r="M87" s="126">
        <v>112.99</v>
      </c>
      <c r="N87" s="126">
        <v>112.99</v>
      </c>
      <c r="O87" s="63" t="s">
        <v>50</v>
      </c>
      <c r="P87" s="121" t="s">
        <v>50</v>
      </c>
      <c r="Q87" s="126">
        <v>76.58</v>
      </c>
      <c r="R87" s="126">
        <v>36.409999999999997</v>
      </c>
      <c r="S87" s="121" t="s">
        <v>50</v>
      </c>
      <c r="T87" s="121" t="s">
        <v>50</v>
      </c>
      <c r="U87" s="121" t="s">
        <v>50</v>
      </c>
      <c r="V87" s="121" t="s">
        <v>50</v>
      </c>
      <c r="W87" s="121" t="s">
        <v>50</v>
      </c>
      <c r="X87" s="121" t="s">
        <v>50</v>
      </c>
      <c r="Y87" s="19"/>
      <c r="Z87" s="19"/>
      <c r="AA87" s="19"/>
      <c r="AB87" s="19"/>
      <c r="AC87" s="19"/>
    </row>
    <row r="88" spans="1:29" s="57" customFormat="1" ht="39.75" customHeight="1" x14ac:dyDescent="0.2">
      <c r="A88" s="94" t="s">
        <v>153</v>
      </c>
      <c r="B88" s="94" t="s">
        <v>149</v>
      </c>
      <c r="C88" s="93" t="s">
        <v>85</v>
      </c>
      <c r="D88" s="126">
        <v>91.25</v>
      </c>
      <c r="E88" s="126">
        <v>91.25</v>
      </c>
      <c r="F88" s="83" t="s">
        <v>50</v>
      </c>
      <c r="G88" s="83" t="s">
        <v>50</v>
      </c>
      <c r="H88" s="83" t="s">
        <v>50</v>
      </c>
      <c r="I88" s="83" t="s">
        <v>50</v>
      </c>
      <c r="J88" s="83" t="s">
        <v>50</v>
      </c>
      <c r="K88" s="83" t="s">
        <v>50</v>
      </c>
      <c r="L88" s="83" t="s">
        <v>50</v>
      </c>
      <c r="M88" s="126">
        <v>91.25</v>
      </c>
      <c r="N88" s="126">
        <v>91.25</v>
      </c>
      <c r="O88" s="63" t="s">
        <v>50</v>
      </c>
      <c r="P88" s="126">
        <v>91.25</v>
      </c>
      <c r="Q88" s="121" t="s">
        <v>50</v>
      </c>
      <c r="R88" s="121" t="s">
        <v>50</v>
      </c>
      <c r="S88" s="121" t="s">
        <v>50</v>
      </c>
      <c r="T88" s="121" t="s">
        <v>50</v>
      </c>
      <c r="U88" s="121" t="s">
        <v>50</v>
      </c>
      <c r="V88" s="121" t="s">
        <v>50</v>
      </c>
      <c r="W88" s="121" t="s">
        <v>50</v>
      </c>
      <c r="X88" s="121" t="s">
        <v>50</v>
      </c>
      <c r="Y88" s="19"/>
      <c r="Z88" s="19"/>
      <c r="AA88" s="19"/>
      <c r="AB88" s="19"/>
      <c r="AC88" s="19"/>
    </row>
    <row r="89" spans="1:29" s="57" customFormat="1" ht="42.75" customHeight="1" x14ac:dyDescent="0.2">
      <c r="A89" s="130" t="s">
        <v>173</v>
      </c>
      <c r="B89" s="131" t="s">
        <v>174</v>
      </c>
      <c r="C89" s="93" t="s">
        <v>85</v>
      </c>
      <c r="D89" s="126">
        <v>96.25</v>
      </c>
      <c r="E89" s="126">
        <v>96.25</v>
      </c>
      <c r="F89" s="83" t="s">
        <v>50</v>
      </c>
      <c r="G89" s="83" t="s">
        <v>50</v>
      </c>
      <c r="H89" s="83" t="s">
        <v>50</v>
      </c>
      <c r="I89" s="83" t="s">
        <v>50</v>
      </c>
      <c r="J89" s="83" t="s">
        <v>50</v>
      </c>
      <c r="K89" s="83" t="s">
        <v>50</v>
      </c>
      <c r="L89" s="83" t="s">
        <v>50</v>
      </c>
      <c r="M89" s="126">
        <v>96.25</v>
      </c>
      <c r="N89" s="126">
        <v>96.25</v>
      </c>
      <c r="O89" s="63" t="s">
        <v>50</v>
      </c>
      <c r="P89" s="63" t="s">
        <v>50</v>
      </c>
      <c r="Q89" s="63" t="s">
        <v>50</v>
      </c>
      <c r="R89" s="63" t="s">
        <v>50</v>
      </c>
      <c r="S89" s="63">
        <v>96.25</v>
      </c>
      <c r="T89" s="121" t="s">
        <v>50</v>
      </c>
      <c r="U89" s="121" t="s">
        <v>50</v>
      </c>
      <c r="V89" s="121" t="s">
        <v>50</v>
      </c>
      <c r="W89" s="121" t="s">
        <v>50</v>
      </c>
      <c r="X89" s="121" t="s">
        <v>50</v>
      </c>
      <c r="Y89" s="19"/>
      <c r="Z89" s="19"/>
      <c r="AA89" s="19"/>
      <c r="AB89" s="19"/>
      <c r="AC89" s="19"/>
    </row>
    <row r="90" spans="1:29" s="57" customFormat="1" ht="42.75" customHeight="1" x14ac:dyDescent="0.2">
      <c r="A90" s="130" t="s">
        <v>182</v>
      </c>
      <c r="B90" s="131" t="s">
        <v>183</v>
      </c>
      <c r="C90" s="93" t="s">
        <v>50</v>
      </c>
      <c r="D90" s="126">
        <v>26755.62</v>
      </c>
      <c r="E90" s="126">
        <v>1260.3499999999999</v>
      </c>
      <c r="F90" s="83" t="s">
        <v>50</v>
      </c>
      <c r="G90" s="83" t="s">
        <v>50</v>
      </c>
      <c r="H90" s="83">
        <v>25495.27</v>
      </c>
      <c r="I90" s="83" t="s">
        <v>50</v>
      </c>
      <c r="J90" s="83" t="s">
        <v>50</v>
      </c>
      <c r="K90" s="83" t="s">
        <v>50</v>
      </c>
      <c r="L90" s="83" t="s">
        <v>50</v>
      </c>
      <c r="M90" s="83">
        <v>26755.62</v>
      </c>
      <c r="N90" s="83">
        <v>26755.62</v>
      </c>
      <c r="O90" s="83" t="s">
        <v>50</v>
      </c>
      <c r="P90" s="83" t="s">
        <v>50</v>
      </c>
      <c r="Q90" s="83" t="s">
        <v>50</v>
      </c>
      <c r="R90" s="83" t="s">
        <v>50</v>
      </c>
      <c r="S90" s="83">
        <v>26755.62</v>
      </c>
      <c r="T90" s="83" t="s">
        <v>50</v>
      </c>
      <c r="U90" s="83" t="s">
        <v>50</v>
      </c>
      <c r="V90" s="83" t="s">
        <v>50</v>
      </c>
      <c r="W90" s="83" t="s">
        <v>50</v>
      </c>
      <c r="X90" s="83" t="s">
        <v>50</v>
      </c>
      <c r="Y90" s="19"/>
      <c r="Z90" s="19"/>
      <c r="AA90" s="19"/>
      <c r="AB90" s="19"/>
      <c r="AC90" s="19"/>
    </row>
    <row r="91" spans="1:29" s="22" customFormat="1" ht="15.75" customHeight="1" x14ac:dyDescent="0.2">
      <c r="A91" s="112" t="s">
        <v>116</v>
      </c>
      <c r="B91" s="112"/>
      <c r="C91" s="112"/>
      <c r="D91" s="50">
        <f>SUM(D80:D90)</f>
        <v>28055.559999999998</v>
      </c>
      <c r="E91" s="51">
        <f>SUM(E80:E90)</f>
        <v>2560.29</v>
      </c>
      <c r="F91" s="52" t="s">
        <v>50</v>
      </c>
      <c r="G91" s="52" t="s">
        <v>50</v>
      </c>
      <c r="H91" s="52" t="s">
        <v>50</v>
      </c>
      <c r="I91" s="52" t="s">
        <v>50</v>
      </c>
      <c r="J91" s="52" t="s">
        <v>50</v>
      </c>
      <c r="K91" s="52" t="s">
        <v>50</v>
      </c>
      <c r="L91" s="52" t="s">
        <v>50</v>
      </c>
      <c r="M91" s="53">
        <f>SUM(M80:M90)</f>
        <v>28055.559999999998</v>
      </c>
      <c r="N91" s="51">
        <f>SUM(N80:N90)</f>
        <v>28055.559999999998</v>
      </c>
      <c r="O91" s="51">
        <f>SUM(O80:O82)</f>
        <v>0</v>
      </c>
      <c r="P91" s="51">
        <f>SUM(P80:P90)</f>
        <v>137.77000000000001</v>
      </c>
      <c r="Q91" s="51">
        <f>SUM(Q80:Q90)</f>
        <v>296.90000000000003</v>
      </c>
      <c r="R91" s="51">
        <f>SUM(R80:R90)</f>
        <v>289.85000000000002</v>
      </c>
      <c r="S91" s="51">
        <f>SUM(S80:S90)</f>
        <v>27331.040000000001</v>
      </c>
      <c r="T91" s="51" t="s">
        <v>50</v>
      </c>
      <c r="U91" s="51" t="s">
        <v>50</v>
      </c>
      <c r="V91" s="51" t="s">
        <v>50</v>
      </c>
      <c r="W91" s="51" t="s">
        <v>50</v>
      </c>
      <c r="X91" s="51" t="s">
        <v>50</v>
      </c>
      <c r="Y91" s="21"/>
      <c r="Z91" s="21"/>
      <c r="AA91" s="21"/>
      <c r="AB91" s="21"/>
      <c r="AC91" s="21"/>
    </row>
    <row r="92" spans="1:29" s="22" customFormat="1" ht="14.25" customHeight="1" x14ac:dyDescent="0.2">
      <c r="A92" s="112" t="s">
        <v>117</v>
      </c>
      <c r="B92" s="112"/>
      <c r="C92" s="112"/>
      <c r="D92" s="55">
        <f>SUM(D91,D77,D70,D62,D60)</f>
        <v>48111.709999999992</v>
      </c>
      <c r="E92" s="55">
        <f>SUM(E91,E77,E70,E60)</f>
        <v>22616.44</v>
      </c>
      <c r="F92" s="55" t="s">
        <v>50</v>
      </c>
      <c r="G92" s="55" t="s">
        <v>50</v>
      </c>
      <c r="H92" s="55">
        <f>SUM(H90:H91)</f>
        <v>25495.27</v>
      </c>
      <c r="I92" s="55" t="s">
        <v>50</v>
      </c>
      <c r="J92" s="55" t="s">
        <v>50</v>
      </c>
      <c r="K92" s="55" t="s">
        <v>50</v>
      </c>
      <c r="L92" s="55" t="s">
        <v>50</v>
      </c>
      <c r="M92" s="55">
        <f>SUM(M91,M77,M70,M60)</f>
        <v>48111.709999999992</v>
      </c>
      <c r="N92" s="55">
        <f>SUM(N91,N77,N70,N60)</f>
        <v>43840.26999999999</v>
      </c>
      <c r="O92" s="55">
        <f>SUM(O91,O77,O70,O62,O60)</f>
        <v>3085.96</v>
      </c>
      <c r="P92" s="55">
        <f>SUM(P91,P77,P70,P60)</f>
        <v>1346.8899999999999</v>
      </c>
      <c r="Q92" s="55">
        <f>SUM(Q91,Q77,Q70,Q60)</f>
        <v>3562.1400000000003</v>
      </c>
      <c r="R92" s="55">
        <f>SUM(R91,R77,R70,R60)</f>
        <v>5197.41</v>
      </c>
      <c r="S92" s="55">
        <f>SUM(S91,S77,S70,S60)</f>
        <v>38005.270000000004</v>
      </c>
      <c r="T92" s="55" t="s">
        <v>50</v>
      </c>
      <c r="U92" s="55" t="s">
        <v>50</v>
      </c>
      <c r="V92" s="56">
        <f>SUM(V60)</f>
        <v>1519540</v>
      </c>
      <c r="W92" s="55" t="s">
        <v>50</v>
      </c>
      <c r="X92" s="55">
        <f>SUM(X70,X60)</f>
        <v>7656.59</v>
      </c>
      <c r="Y92" s="21"/>
      <c r="Z92" s="21"/>
      <c r="AA92" s="21"/>
      <c r="AB92" s="21"/>
      <c r="AC92" s="21"/>
    </row>
    <row r="93" spans="1:29" s="22" customFormat="1" ht="15.75" customHeight="1" x14ac:dyDescent="0.2">
      <c r="A93" s="112" t="s">
        <v>118</v>
      </c>
      <c r="B93" s="112"/>
      <c r="C93" s="112"/>
      <c r="D93" s="55">
        <f>SUM(D92,D51)</f>
        <v>59754.05999999999</v>
      </c>
      <c r="E93" s="55">
        <f>SUM(E92,E51)</f>
        <v>33568.03</v>
      </c>
      <c r="F93" s="53" t="s">
        <v>50</v>
      </c>
      <c r="G93" s="53" t="s">
        <v>50</v>
      </c>
      <c r="H93" s="53">
        <f>SUM(H92)</f>
        <v>25495.27</v>
      </c>
      <c r="I93" s="53" t="s">
        <v>50</v>
      </c>
      <c r="J93" s="53" t="s">
        <v>50</v>
      </c>
      <c r="K93" s="53" t="s">
        <v>50</v>
      </c>
      <c r="L93" s="53" t="s">
        <v>50</v>
      </c>
      <c r="M93" s="53">
        <f>SUM(M92,M51)</f>
        <v>59754.05999999999</v>
      </c>
      <c r="N93" s="55">
        <f>SUM(N92,N51)</f>
        <v>55482.619999999988</v>
      </c>
      <c r="O93" s="55">
        <f>SUM(O92,O51)</f>
        <v>3085.96</v>
      </c>
      <c r="P93" s="55">
        <f>SUM(P92,P51)</f>
        <v>1359.56</v>
      </c>
      <c r="Q93" s="55">
        <f>SUM(Q92,Q51)</f>
        <v>4707.9000000000005</v>
      </c>
      <c r="R93" s="55">
        <f>SUM(R92,R51)</f>
        <v>11774.82</v>
      </c>
      <c r="S93" s="55">
        <f>SUM(S92,S51)</f>
        <v>41911.780000000006</v>
      </c>
      <c r="T93" s="55" t="s">
        <v>50</v>
      </c>
      <c r="U93" s="55" t="s">
        <v>50</v>
      </c>
      <c r="V93" s="56">
        <f>SUM(V92,V51)</f>
        <v>1519540</v>
      </c>
      <c r="W93" s="55" t="s">
        <v>50</v>
      </c>
      <c r="X93" s="55">
        <f>SUM(X92,X51)</f>
        <v>10590.36</v>
      </c>
      <c r="Y93" s="21"/>
      <c r="Z93" s="21"/>
      <c r="AA93" s="21"/>
      <c r="AB93" s="21"/>
      <c r="AC93" s="21"/>
    </row>
    <row r="94" spans="1:29" ht="12.75" customHeight="1" x14ac:dyDescent="0.2">
      <c r="A94" s="40" t="s">
        <v>119</v>
      </c>
      <c r="B94" s="41"/>
      <c r="C94" s="41"/>
      <c r="D94" s="42"/>
      <c r="E94" s="42"/>
      <c r="F94" s="43"/>
      <c r="G94" s="43"/>
      <c r="H94" s="43"/>
      <c r="I94" s="4"/>
      <c r="J94" s="44"/>
      <c r="K94" s="116"/>
      <c r="L94" s="116"/>
      <c r="M94" s="116"/>
      <c r="N94" s="116"/>
      <c r="O94" s="116"/>
      <c r="P94" s="44"/>
      <c r="Q94" s="44"/>
      <c r="R94" s="44"/>
      <c r="S94" s="44"/>
      <c r="T94" s="44"/>
      <c r="U94" s="44"/>
      <c r="V94" s="44"/>
      <c r="W94" s="45"/>
      <c r="X94" s="4"/>
      <c r="Y94" s="19"/>
      <c r="Z94" s="19"/>
      <c r="AA94" s="19"/>
      <c r="AB94" s="19"/>
      <c r="AC94" s="19"/>
    </row>
    <row r="95" spans="1:29" ht="12.75" customHeight="1" x14ac:dyDescent="0.2">
      <c r="A95" s="40" t="s">
        <v>120</v>
      </c>
      <c r="B95" s="16"/>
      <c r="C95" s="46"/>
      <c r="D95" s="47"/>
      <c r="E95" s="47"/>
      <c r="F95" s="46"/>
      <c r="G95" s="46"/>
      <c r="H95" s="46"/>
      <c r="I95" s="46"/>
      <c r="J95" s="46"/>
      <c r="K95" s="4"/>
      <c r="L95" s="4"/>
      <c r="M95" s="4"/>
      <c r="N95" s="48"/>
      <c r="O95" s="48"/>
      <c r="P95" s="48"/>
      <c r="Q95" s="48"/>
      <c r="R95" s="48"/>
      <c r="S95" s="4"/>
      <c r="T95" s="4"/>
      <c r="U95" s="4"/>
      <c r="V95" s="4"/>
      <c r="W95" s="4"/>
      <c r="X95" s="4"/>
      <c r="Y95" s="19"/>
      <c r="Z95" s="19"/>
      <c r="AA95" s="19"/>
      <c r="AB95" s="19"/>
      <c r="AC95" s="19"/>
    </row>
    <row r="96" spans="1:29" ht="12.75" customHeight="1" x14ac:dyDescent="0.2">
      <c r="A96" s="40" t="s">
        <v>121</v>
      </c>
      <c r="B96" s="40"/>
      <c r="C96" s="46"/>
      <c r="D96" s="46"/>
      <c r="E96" s="46"/>
      <c r="F96" s="46"/>
      <c r="G96" s="46"/>
      <c r="H96" s="46"/>
      <c r="I96" s="4"/>
      <c r="J96" s="4"/>
      <c r="K96" s="4"/>
      <c r="L96" s="4"/>
      <c r="M96" s="4"/>
      <c r="N96" s="48"/>
      <c r="O96" s="48"/>
      <c r="P96" s="48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0"/>
      <c r="B97" s="40"/>
      <c r="C97" s="46"/>
      <c r="D97" s="46"/>
      <c r="E97" s="46"/>
      <c r="F97" s="46"/>
      <c r="G97" s="46"/>
      <c r="H97" s="46"/>
      <c r="I97" s="4"/>
      <c r="J97" s="4"/>
      <c r="K97" s="4"/>
      <c r="L97" s="4"/>
      <c r="M97" s="4"/>
      <c r="N97" s="48"/>
      <c r="O97" s="48"/>
      <c r="P97" s="4"/>
      <c r="Q97" s="48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117"/>
      <c r="B98" s="117"/>
      <c r="C98" s="117"/>
      <c r="D98" s="117"/>
      <c r="E98" s="4"/>
      <c r="F98" s="4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24" customHeight="1" x14ac:dyDescent="0.2">
      <c r="A99" s="118" t="s">
        <v>122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4"/>
      <c r="Z99" s="4"/>
      <c r="AA99" s="4"/>
      <c r="AB99" s="4"/>
      <c r="AC99" s="4"/>
    </row>
    <row r="100" spans="1:29" ht="12.75" customHeight="1" x14ac:dyDescent="0.2"/>
    <row r="101" spans="1:29" ht="12.75" customHeight="1" x14ac:dyDescent="0.2"/>
    <row r="102" spans="1:29" ht="12.75" customHeight="1" x14ac:dyDescent="0.2"/>
    <row r="103" spans="1:29" ht="12.75" customHeight="1" x14ac:dyDescent="0.2"/>
    <row r="104" spans="1:29" ht="12.75" customHeight="1" x14ac:dyDescent="0.2"/>
    <row r="105" spans="1:29" ht="12.75" customHeight="1" x14ac:dyDescent="0.2"/>
    <row r="106" spans="1:29" ht="12.75" customHeight="1" x14ac:dyDescent="0.2"/>
    <row r="107" spans="1:29" ht="12.75" customHeight="1" x14ac:dyDescent="0.2"/>
    <row r="108" spans="1:29" ht="12.75" customHeight="1" x14ac:dyDescent="0.2"/>
    <row r="109" spans="1:29" ht="12.75" customHeight="1" x14ac:dyDescent="0.2"/>
    <row r="110" spans="1:29" ht="12.75" customHeight="1" x14ac:dyDescent="0.2"/>
    <row r="111" spans="1:29" ht="12.75" customHeight="1" x14ac:dyDescent="0.2"/>
    <row r="112" spans="1:29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</sheetData>
  <mergeCells count="82">
    <mergeCell ref="M7:Q7"/>
    <mergeCell ref="K94:O94"/>
    <mergeCell ref="A98:D98"/>
    <mergeCell ref="A99:X99"/>
    <mergeCell ref="A77:C77"/>
    <mergeCell ref="B79:X79"/>
    <mergeCell ref="A91:C91"/>
    <mergeCell ref="A92:C92"/>
    <mergeCell ref="A93:C93"/>
    <mergeCell ref="B63:X63"/>
    <mergeCell ref="A64:C64"/>
    <mergeCell ref="B65:X65"/>
    <mergeCell ref="A70:C70"/>
    <mergeCell ref="B71:X71"/>
    <mergeCell ref="A53:X53"/>
    <mergeCell ref="B54:X54"/>
    <mergeCell ref="A60:C60"/>
    <mergeCell ref="B61:X61"/>
    <mergeCell ref="A62:C62"/>
    <mergeCell ref="A41:C41"/>
    <mergeCell ref="B43:X43"/>
    <mergeCell ref="A44:C44"/>
    <mergeCell ref="A51:C51"/>
    <mergeCell ref="B52:X52"/>
    <mergeCell ref="A50:C50"/>
    <mergeCell ref="B32:X32"/>
    <mergeCell ref="A33:C33"/>
    <mergeCell ref="B34:X34"/>
    <mergeCell ref="A39:C39"/>
    <mergeCell ref="B40:X40"/>
    <mergeCell ref="A26:C26"/>
    <mergeCell ref="B27:X27"/>
    <mergeCell ref="A28:C28"/>
    <mergeCell ref="B29:X29"/>
    <mergeCell ref="A31:C31"/>
    <mergeCell ref="B17:X17"/>
    <mergeCell ref="A18:X18"/>
    <mergeCell ref="B19:X19"/>
    <mergeCell ref="A22:C22"/>
    <mergeCell ref="B23:X23"/>
    <mergeCell ref="X12:X15"/>
    <mergeCell ref="Y12:Y15"/>
    <mergeCell ref="D13:D15"/>
    <mergeCell ref="E13:J13"/>
    <mergeCell ref="N13:N15"/>
    <mergeCell ref="O13:O15"/>
    <mergeCell ref="P13:P15"/>
    <mergeCell ref="Q13:Q15"/>
    <mergeCell ref="R13:R15"/>
    <mergeCell ref="S13:S15"/>
    <mergeCell ref="E14:E15"/>
    <mergeCell ref="F14:F15"/>
    <mergeCell ref="G14:G15"/>
    <mergeCell ref="H14:H15"/>
    <mergeCell ref="I14:J14"/>
    <mergeCell ref="A9:X9"/>
    <mergeCell ref="A10:X10"/>
    <mergeCell ref="A11:X11"/>
    <mergeCell ref="A12:A15"/>
    <mergeCell ref="B12:B15"/>
    <mergeCell ref="C12:C15"/>
    <mergeCell ref="D12:J12"/>
    <mergeCell ref="K12:K15"/>
    <mergeCell ref="L12:L15"/>
    <mergeCell ref="M12:M15"/>
    <mergeCell ref="N12:O12"/>
    <mergeCell ref="P12:S12"/>
    <mergeCell ref="T12:T15"/>
    <mergeCell ref="U12:U15"/>
    <mergeCell ref="V12:V15"/>
    <mergeCell ref="W12:W15"/>
    <mergeCell ref="B4:E4"/>
    <mergeCell ref="M4:P4"/>
    <mergeCell ref="B5:E5"/>
    <mergeCell ref="M5:P5"/>
    <mergeCell ref="M6:N6"/>
    <mergeCell ref="O6:P6"/>
    <mergeCell ref="Q1:X1"/>
    <mergeCell ref="B2:E2"/>
    <mergeCell ref="M2:P2"/>
    <mergeCell ref="B3:E3"/>
    <mergeCell ref="M3:P3"/>
  </mergeCells>
  <pageMargins left="1.1812499999999999" right="0.59027777777777801" top="0.593055555555556" bottom="0.39374999999999999" header="0.51180555555555496" footer="0.51180555555555496"/>
  <pageSetup paperSize="9" scale="32" firstPageNumber="0" orientation="landscape" horizontalDpi="300" verticalDpi="300" r:id="rId1"/>
  <rowBreaks count="1" manualBreakCount="1">
    <brk id="51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Tech_1</dc:creator>
  <cp:lastModifiedBy>Tech_1</cp:lastModifiedBy>
  <cp:revision>1</cp:revision>
  <cp:lastPrinted>2019-10-28T17:21:33Z</cp:lastPrinted>
  <dcterms:created xsi:type="dcterms:W3CDTF">2019-10-16T13:42:54Z</dcterms:created>
  <dcterms:modified xsi:type="dcterms:W3CDTF">2019-10-29T11:59:30Z</dcterms:modified>
  <dc:language>en-US</dc:language>
</cp:coreProperties>
</file>